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1"/>
  </bookViews>
  <sheets>
    <sheet name="01.01.2021" sheetId="1" r:id="rId1"/>
    <sheet name="01.09.2022" sheetId="2" r:id="rId2"/>
    <sheet name="Лист1" sheetId="3" state="hidden" r:id="rId3"/>
  </sheets>
  <definedNames>
    <definedName name="Footer">'Лист1'!$A$18:$W$28</definedName>
    <definedName name="Header">'Лист1'!$A$1:$W$16</definedName>
    <definedName name="Row">'Лист1'!$A$17:$W$17</definedName>
    <definedName name="_xlnm.Print_Area" localSheetId="1">'01.09.2022'!$A$1:$Q$110</definedName>
  </definedNames>
  <calcPr fullCalcOnLoad="1"/>
</workbook>
</file>

<file path=xl/sharedStrings.xml><?xml version="1.0" encoding="utf-8"?>
<sst xmlns="http://schemas.openxmlformats.org/spreadsheetml/2006/main" count="2020" uniqueCount="313">
  <si>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</si>
  <si>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</si>
  <si>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</si>
  <si>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</si>
  <si>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</si>
  <si>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</si>
  <si>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</si>
  <si>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</si>
  <si>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</si>
  <si>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</si>
  <si>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Код классификации доход бюджетов</t>
  </si>
  <si>
    <t>Наименование кода классификации доходов бюджетов</t>
  </si>
  <si>
    <t>код вида доходов бюджета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</si>
  <si>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</si>
  <si>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</si>
  <si>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</si>
  <si>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</si>
  <si>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</si>
  <si>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</si>
  <si>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</si>
  <si>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</si>
  <si>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</si>
  <si>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</si>
  <si>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</si>
  <si>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</si>
  <si>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</si>
  <si>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</si>
  <si>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</si>
  <si>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</si>
  <si>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</si>
  <si>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</si>
  <si>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</si>
  <si>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</si>
  <si>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&lt;gadbCode&gt;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</si>
  <si>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</si>
  <si>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</si>
  <si>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</si>
  <si>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</si>
  <si>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</si>
  <si>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</si>
  <si>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</si>
  <si>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</si>
  <si>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</si>
  <si>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</si>
  <si>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</si>
  <si>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</si>
  <si>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</si>
  <si>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</si>
  <si>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</si>
  <si>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</si>
  <si>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</si>
  <si>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</si>
  <si>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</si>
  <si>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</si>
  <si>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</si>
  <si>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</si>
  <si>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</si>
  <si>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</si>
  <si>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</si>
  <si>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</si>
  <si>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</si>
  <si>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</si>
  <si>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"______"    ____________________________    20____   г.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</si>
  <si>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</si>
  <si>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</si>
  <si>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Наименование группы источников доходов бюджетов /наименование источника дохода бюджета</t>
  </si>
  <si>
    <t>&lt;forecastForLawPrevYear&gt;</t>
  </si>
  <si>
    <t>&lt;forecastForLawPrevYearTotal&gt;</t>
  </si>
  <si>
    <t>&lt;forecastForLawCurrYear&gt;</t>
  </si>
  <si>
    <t>&lt;forecastForLawCurrYearTotal&gt;</t>
  </si>
  <si>
    <t>&lt;forecastForLawFirstNextYear&gt;</t>
  </si>
  <si>
    <t>&lt;forecastForLawFirstNextYearTotal&gt;</t>
  </si>
  <si>
    <t>&lt;forecastForLawChangesPrevYear&gt;</t>
  </si>
  <si>
    <t>&lt;forecastForLawChangesCurrYear&gt;</t>
  </si>
  <si>
    <t>&lt;forecastForLawChangesFirstNextYear&gt;</t>
  </si>
  <si>
    <t>&lt;forecastForLawChangesFirstNextYearTotal&gt;</t>
  </si>
  <si>
    <t>&lt;forecastForLawChangesCurrYearTotal&gt;</t>
  </si>
  <si>
    <t>&lt;forecastForLawChangesPrevYearTotal&gt;</t>
  </si>
  <si>
    <t>Показатели прогноза доходов краевого бюджета на &lt;year1&gt; год</t>
  </si>
  <si>
    <t>Показатели прогноза доходов краевого бюджета на &lt;year2&gt; год</t>
  </si>
  <si>
    <t>Показатели прогноза доходов краевого бюджета на &lt;year3&gt; год</t>
  </si>
  <si>
    <t>Показатели прогноза доходов краевого бюджета в соответствии с Законом на &lt;year1&gt; год</t>
  </si>
  <si>
    <t>Показатели прогноза доходов краевого бюджета в соответствии с Законом на &lt;year2&gt; год</t>
  </si>
  <si>
    <t>Показатели прогноза доходов краевого бюджета в соответствии с Законом на &lt;year3&gt; год</t>
  </si>
  <si>
    <t>Показатели прогноза доходов краевого бюджета c учетом изменений в Законе на &lt;year1&gt; год</t>
  </si>
  <si>
    <t>Показатели прогноза доходов краевого бюджета c учетом изменений в Законе на &lt;year2&gt; год</t>
  </si>
  <si>
    <t>Показатели прогноза доходов краевого бюджета c учетом изменений в Законе на &lt;year3&gt; год</t>
  </si>
  <si>
    <t>Оценка исполнения &lt;year&gt; года</t>
  </si>
  <si>
    <t>Показатели кассовых поступлений в &lt;year&gt; году в краевой бюджет</t>
  </si>
  <si>
    <t>Показатели прогноза доходов в &lt;year&gt; году в соответствии с законом о краевом бюджете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</si>
  <si>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</si>
  <si>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</si>
  <si>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</si>
  <si>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</si>
  <si>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</si>
  <si>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</si>
  <si>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</si>
  <si>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</si>
  <si>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</si>
  <si>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</si>
  <si>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182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</si>
  <si>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</si>
  <si>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</si>
  <si>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</si>
  <si>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</si>
  <si>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</si>
  <si>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</si>
  <si>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</si>
  <si>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</si>
  <si>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</si>
  <si>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</si>
  <si>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</si>
  <si>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</si>
  <si>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</si>
  <si>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ФЕДЕРАЛЬНОЕ КАЗНАЧЕЙСТВО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</si>
  <si>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</si>
  <si>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</si>
  <si>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</si>
  <si>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</si>
  <si>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</si>
  <si>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</si>
  <si>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</si>
  <si>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</si>
  <si>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</si>
  <si>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</si>
  <si>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</si>
  <si>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</si>
  <si>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</si>
  <si>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</si>
  <si>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</si>
  <si>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</si>
  <si>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</si>
  <si>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</si>
  <si>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АДМИНИСТРАЦИЯ КРАСНОСТРЕЛЬСКОГО СЕЛЬСКОГО ПОСЕЛЕНИЯ ТЕМРЮКСКОГО РАЙОНА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</si>
  <si>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</si>
  <si>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</si>
  <si>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</si>
  <si>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</si>
  <si>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</si>
  <si>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</si>
  <si>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</si>
  <si>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</si>
  <si>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</si>
  <si>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</si>
  <si>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</si>
  <si>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</si>
  <si>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</si>
  <si>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</si>
  <si>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</si>
  <si>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</si>
  <si>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</si>
  <si>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</si>
  <si>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</si>
  <si>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</si>
  <si>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</si>
  <si>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</si>
  <si>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</si>
  <si>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</si>
  <si>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</si>
  <si>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</si>
  <si>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</si>
  <si>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</si>
  <si>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</si>
  <si>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</si>
  <si>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</si>
  <si>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</si>
  <si>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</si>
  <si>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</si>
  <si>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</t>
  </si>
  <si>
    <t>ДЕПАРТАМЕНТ ИМУЩЕСТВЕННЫХ ОТНОШЕНИЙ КРАСНОДАРСКОГО КРАЯ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</si>
  <si>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</si>
  <si>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</si>
  <si>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</si>
  <si>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</si>
  <si>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</si>
  <si>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</si>
  <si>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</si>
  <si>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</si>
  <si>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</si>
  <si>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</si>
  <si>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</si>
  <si>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</si>
  <si>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</si>
  <si>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25</t>
  </si>
  <si>
    <t>29</t>
  </si>
  <si>
    <t>999</t>
  </si>
  <si>
    <t>Прочие субсидии</t>
  </si>
  <si>
    <t>Прочие субсидии бюджетам сельских поселений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</si>
  <si>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</si>
  <si>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</si>
  <si>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</si>
  <si>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</si>
  <si>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</si>
  <si>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</si>
  <si>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</si>
  <si>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</si>
  <si>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</si>
  <si>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</si>
  <si>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</si>
  <si>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</si>
  <si>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</si>
  <si>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</si>
  <si>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</si>
  <si>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</si>
  <si>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08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</si>
  <si>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</si>
  <si>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</si>
  <si>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</si>
  <si>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</si>
  <si>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</si>
  <si>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</si>
  <si>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</si>
  <si>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</si>
  <si>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</si>
  <si>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</si>
  <si>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</si>
  <si>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</si>
  <si>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</si>
  <si>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</si>
  <si>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</t>
  </si>
  <si>
    <t>Дотации бюджетам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</si>
  <si>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</si>
  <si>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519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</si>
  <si>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</si>
  <si>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</si>
  <si>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Начальник финансового отдела</t>
  </si>
  <si>
    <t>*в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</si>
  <si>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</si>
  <si>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</si>
  <si>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</si>
  <si>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</si>
  <si>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</si>
  <si>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061</t>
  </si>
  <si>
    <t>062</t>
  </si>
  <si>
    <t>Дотации бюджетам сельских поселений  на выравнивание бюджетной обеспеченности из бюджета субъекта Российской Федерации</t>
  </si>
  <si>
    <t>150</t>
  </si>
  <si>
    <t>Дотации бюджетам сельских поселений  на выравнивание бюджетной обеспеченности из бюджетов муниципальных районов</t>
  </si>
  <si>
    <t>555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</si>
  <si>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</si>
  <si>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</si>
  <si>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27</t>
  </si>
  <si>
    <t>Субсидии бюджетам на софинансирование капитальных вложений в объекты муниципальной собственности</t>
  </si>
  <si>
    <t>112</t>
  </si>
  <si>
    <t>900</t>
  </si>
  <si>
    <t>Субсидии бюджетам сельских поселений из местных бюджетов</t>
  </si>
  <si>
    <t>231</t>
  </si>
  <si>
    <t>241</t>
  </si>
  <si>
    <t>251</t>
  </si>
  <si>
    <t>261</t>
  </si>
  <si>
    <t>Денежные взыскания (штрафы), установленные законами субъектов Российской Федерации за несоблюдение муниципальных правовых актов*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</si>
  <si>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</si>
  <si>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</si>
  <si>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</si>
  <si>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</si>
  <si>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</si>
  <si>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источников доходов бюджета Курчанского сельского поселения Темрюкского района </t>
  </si>
  <si>
    <t>на «1» января 2021 года</t>
  </si>
  <si>
    <t>Финансовый отдел администрации Курчанского сельского поселения</t>
  </si>
  <si>
    <t>Администрация Курчанского сельского поселения Темрюкского района</t>
  </si>
  <si>
    <t xml:space="preserve">Код главного администратора доходов бюджета Курчанского сельского поселения Темрюкского района </t>
  </si>
  <si>
    <t xml:space="preserve">Оценка исполнения 2020 г. </t>
  </si>
  <si>
    <t xml:space="preserve">Показетели прогноза доходов бюджета 
на 2021г. 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</si>
  <si>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</si>
  <si>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АДМИНИСТРАЦИЯ КУРЧАНСКОГО СЕЛЬСКОГО ПОСЕЛЕНИЯ ТЕМРЮКСКОГО РАЙОНА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</si>
  <si>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</si>
  <si>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</si>
  <si>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</si>
  <si>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</si>
  <si>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</si>
  <si>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</si>
  <si>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</si>
  <si>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</si>
  <si>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</si>
  <si>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</si>
  <si>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на выравнивание бюджетной обеспеченности из бюджета муниципальных районов, городских округов с внутригородским делением</t>
  </si>
  <si>
    <t>Глава Курчанского сельского поселения</t>
  </si>
  <si>
    <t>Гришков В.П.</t>
  </si>
  <si>
    <t>Мазалова С.В.</t>
  </si>
  <si>
    <t xml:space="preserve">Показатели прогноза доходов в 2020 году  в соответствии соответствии с решением о бюджете Курчанского сельского поселения Темрюкского района (по состоянию на 1 января 2021 года) </t>
  </si>
  <si>
    <t xml:space="preserve">Показатели кассовых поступлений в 2020 году (по состоянию на "1" января 2021 года) в бюджет Курчанского сельского поселения Темрюкского района </t>
  </si>
  <si>
    <t>рублей</t>
  </si>
  <si>
    <t>060</t>
  </si>
  <si>
    <t>576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</si>
  <si>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</si>
  <si>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</si>
  <si>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20</t>
  </si>
  <si>
    <t>Субсидии бюджетам бюджетной системы Российской Федерации (межбюджетные субсидии)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</si>
  <si>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</si>
  <si>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</si>
  <si>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А.А. Сергиенко</t>
  </si>
  <si>
    <t>Н.В. Корзун</t>
  </si>
  <si>
    <t>Оценка исполнения текущего финансового года</t>
  </si>
  <si>
    <t>Администрация Курчанского сельского поселения</t>
  </si>
  <si>
    <t>Курчанское сельское поселение Темрюкского района</t>
  </si>
  <si>
    <t>тыс.рублей</t>
  </si>
  <si>
    <t>Финансовый орган:</t>
  </si>
  <si>
    <t>Наименование публично-правового образования:</t>
  </si>
  <si>
    <t>Единица измерения: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</si>
  <si>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</si>
  <si>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</si>
  <si>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</si>
  <si>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АДМИНИСТРАЦИЯ МУНИЦИПАЛЬНОГО ОБРАЗОВАНИЯ ТЕМРЮКСКИЙ РАЙОН</t>
  </si>
  <si>
    <t>Показетели прогноза доходов Курчанского сельского поселения Темрюкского района на очередной финансовый год (на 2024 год)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</si>
  <si>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</si>
  <si>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</si>
  <si>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 «1» мая 2023 года</t>
  </si>
  <si>
    <t xml:space="preserve">Показатели прогноза доходов в 2023 году  в соответствии соответствии с решением о бюджете Курчанского сельского поселения Темрюкского района (по состоянию на 1 мая 2023 года) </t>
  </si>
  <si>
    <t xml:space="preserve">Показатели кассовых поступлений в 2023 году (по состоянию на "1" мая 2023года) в бюджет Курчанского сельского поселения Темрюкского района </t>
  </si>
  <si>
    <t>Прочие дотации</t>
  </si>
  <si>
    <t>Прочие дотации бюджетам сельских поселений</t>
  </si>
  <si>
    <t>Прочие межбюджетные трансферты, передаваемы бюджетам</t>
  </si>
  <si>
    <t>Прочие межбюджетные трансферты, переданные бюджетам сельских поселений</t>
  </si>
  <si>
    <t>902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</si>
</sst>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0.0,"/>
    <numFmt numFmtId="180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4" fontId="4" fillId="0" borderId="10" xfId="33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justify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9" fontId="47" fillId="0" borderId="10" xfId="59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10" xfId="59" applyNumberFormat="1" applyFont="1" applyFill="1" applyBorder="1" applyAlignment="1">
      <alignment horizontal="center" vertical="center"/>
    </xf>
    <xf numFmtId="179" fontId="3" fillId="0" borderId="0" xfId="33" applyNumberFormat="1" applyFont="1" applyFill="1" applyBorder="1" applyAlignment="1">
      <alignment horizontal="center" vertical="center"/>
      <protection/>
    </xf>
    <xf numFmtId="179" fontId="3" fillId="3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2" fillId="34" borderId="0" xfId="0" applyNumberFormat="1" applyFont="1" applyFill="1" applyBorder="1" applyAlignment="1">
      <alignment horizontal="center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34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10" xfId="33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Alignment="1">
      <alignment/>
    </xf>
    <xf numFmtId="179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vertical="center" wrapText="1"/>
    </xf>
    <xf numFmtId="179" fontId="45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47" fillId="34" borderId="12" xfId="0" applyNumberFormat="1" applyFont="1" applyFill="1" applyBorder="1" applyAlignment="1">
      <alignment vertical="center" wrapText="1"/>
    </xf>
    <xf numFmtId="179" fontId="47" fillId="34" borderId="10" xfId="59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172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79" fontId="46" fillId="34" borderId="17" xfId="0" applyNumberFormat="1" applyFont="1" applyFill="1" applyBorder="1" applyAlignment="1">
      <alignment horizontal="center" vertical="center" wrapText="1"/>
    </xf>
    <xf numFmtId="179" fontId="46" fillId="34" borderId="18" xfId="0" applyNumberFormat="1" applyFont="1" applyFill="1" applyBorder="1" applyAlignment="1">
      <alignment horizontal="center" vertical="center" wrapText="1"/>
    </xf>
    <xf numFmtId="179" fontId="46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9" fontId="45" fillId="0" borderId="13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179" fontId="6" fillId="34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view="pageLayout" zoomScaleNormal="50" workbookViewId="0" topLeftCell="A1">
      <selection activeCell="L100" sqref="L100"/>
    </sheetView>
  </sheetViews>
  <sheetFormatPr defaultColWidth="9.140625" defaultRowHeight="12.75"/>
  <cols>
    <col min="1" max="1" width="36.140625" style="35" customWidth="1"/>
    <col min="2" max="2" width="15.14062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0" customWidth="1"/>
    <col min="13" max="13" width="15.421875" style="0" customWidth="1"/>
    <col min="14" max="14" width="14.7109375" style="0" hidden="1" customWidth="1"/>
    <col min="15" max="15" width="12.8515625" style="0" customWidth="1"/>
    <col min="16" max="16" width="11.57421875" style="0" hidden="1" customWidth="1"/>
    <col min="17" max="20" width="11.57421875" style="0" customWidth="1"/>
  </cols>
  <sheetData>
    <row r="1" spans="1:15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23"/>
      <c r="M1" s="23"/>
      <c r="N1" s="26"/>
      <c r="O1" s="26"/>
    </row>
    <row r="2" spans="1:15" ht="12.75">
      <c r="A2" s="33"/>
      <c r="B2" s="26"/>
      <c r="C2" s="26"/>
      <c r="D2" s="26"/>
      <c r="E2" s="23"/>
      <c r="F2" s="23"/>
      <c r="G2" s="23"/>
      <c r="H2" s="101" t="s">
        <v>255</v>
      </c>
      <c r="I2" s="101"/>
      <c r="J2" s="101"/>
      <c r="K2" s="101"/>
      <c r="L2" s="23"/>
      <c r="M2" s="23"/>
      <c r="N2" s="26"/>
      <c r="O2" s="26"/>
    </row>
    <row r="3" spans="1:15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256</v>
      </c>
      <c r="K3" s="23"/>
      <c r="L3" s="23"/>
      <c r="M3" s="23"/>
      <c r="N3" s="26"/>
      <c r="O3" s="26"/>
    </row>
    <row r="4" spans="1:15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3"/>
      <c r="N4" s="26"/>
      <c r="O4" s="26"/>
    </row>
    <row r="5" spans="1:15" ht="12.75">
      <c r="A5" s="33"/>
      <c r="B5" s="26"/>
      <c r="C5" s="26"/>
      <c r="D5" s="26"/>
      <c r="E5" s="23"/>
      <c r="F5" s="28"/>
      <c r="G5" s="24"/>
      <c r="H5" s="23"/>
      <c r="I5" s="105" t="s">
        <v>3</v>
      </c>
      <c r="J5" s="105"/>
      <c r="K5" s="100" t="s">
        <v>257</v>
      </c>
      <c r="L5" s="100"/>
      <c r="M5" s="100"/>
      <c r="N5" s="100"/>
      <c r="O5" s="100"/>
    </row>
    <row r="6" spans="1:15" ht="12.75">
      <c r="A6" s="33"/>
      <c r="B6" s="26"/>
      <c r="C6" s="26"/>
      <c r="D6" s="26"/>
      <c r="E6" s="23"/>
      <c r="F6" s="23"/>
      <c r="G6" s="24"/>
      <c r="H6" s="23"/>
      <c r="I6" s="105" t="s">
        <v>5</v>
      </c>
      <c r="J6" s="105"/>
      <c r="K6" s="100" t="s">
        <v>258</v>
      </c>
      <c r="L6" s="100"/>
      <c r="M6" s="100"/>
      <c r="N6" s="100"/>
      <c r="O6" s="100"/>
    </row>
    <row r="7" spans="1:15" ht="12.75">
      <c r="A7" s="33"/>
      <c r="B7" s="26"/>
      <c r="C7" s="26"/>
      <c r="D7" s="26"/>
      <c r="E7" s="23"/>
      <c r="F7" s="23"/>
      <c r="G7" s="24"/>
      <c r="H7" s="27"/>
      <c r="I7" s="105" t="s">
        <v>7</v>
      </c>
      <c r="J7" s="105"/>
      <c r="K7" s="24" t="s">
        <v>280</v>
      </c>
      <c r="L7" s="23"/>
      <c r="M7" s="23"/>
      <c r="N7" s="26"/>
      <c r="O7" s="26"/>
    </row>
    <row r="8" spans="1:15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 customHeight="1">
      <c r="A9" s="114" t="s">
        <v>65</v>
      </c>
      <c r="B9" s="103" t="s">
        <v>10</v>
      </c>
      <c r="C9" s="106"/>
      <c r="D9" s="106"/>
      <c r="E9" s="106"/>
      <c r="F9" s="106"/>
      <c r="G9" s="106"/>
      <c r="H9" s="106"/>
      <c r="I9" s="107"/>
      <c r="J9" s="102" t="s">
        <v>11</v>
      </c>
      <c r="K9" s="103" t="s">
        <v>64</v>
      </c>
      <c r="L9" s="104" t="s">
        <v>278</v>
      </c>
      <c r="M9" s="104" t="s">
        <v>279</v>
      </c>
      <c r="N9" s="102" t="s">
        <v>260</v>
      </c>
      <c r="O9" s="102" t="s">
        <v>261</v>
      </c>
    </row>
    <row r="10" spans="1:15" ht="30.75" customHeight="1">
      <c r="A10" s="115"/>
      <c r="B10" s="102" t="s">
        <v>259</v>
      </c>
      <c r="C10" s="102" t="s">
        <v>12</v>
      </c>
      <c r="D10" s="102"/>
      <c r="E10" s="102"/>
      <c r="F10" s="102"/>
      <c r="G10" s="102"/>
      <c r="H10" s="103" t="s">
        <v>13</v>
      </c>
      <c r="I10" s="103"/>
      <c r="J10" s="102"/>
      <c r="K10" s="103"/>
      <c r="L10" s="104"/>
      <c r="M10" s="104"/>
      <c r="N10" s="102"/>
      <c r="O10" s="102"/>
    </row>
    <row r="11" spans="1:15" ht="147.75" customHeight="1">
      <c r="A11" s="116"/>
      <c r="B11" s="102"/>
      <c r="C11" s="25" t="s">
        <v>14</v>
      </c>
      <c r="D11" s="25" t="s">
        <v>15</v>
      </c>
      <c r="E11" s="25" t="s">
        <v>16</v>
      </c>
      <c r="F11" s="25" t="s">
        <v>17</v>
      </c>
      <c r="G11" s="22" t="s">
        <v>18</v>
      </c>
      <c r="H11" s="25" t="s">
        <v>19</v>
      </c>
      <c r="I11" s="22" t="s">
        <v>20</v>
      </c>
      <c r="J11" s="102"/>
      <c r="K11" s="102"/>
      <c r="L11" s="104"/>
      <c r="M11" s="104"/>
      <c r="N11" s="102"/>
      <c r="O11" s="102"/>
    </row>
    <row r="12" spans="1:15" ht="12.75">
      <c r="A12" s="29">
        <v>1</v>
      </c>
      <c r="B12" s="29">
        <f>A12+1</f>
        <v>2</v>
      </c>
      <c r="C12" s="29">
        <f aca="true" t="shared" si="0" ref="C12:O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29">
        <f t="shared" si="0"/>
        <v>12</v>
      </c>
      <c r="M12" s="29">
        <f t="shared" si="0"/>
        <v>13</v>
      </c>
      <c r="N12" s="29">
        <f t="shared" si="0"/>
        <v>14</v>
      </c>
      <c r="O12" s="29">
        <f t="shared" si="0"/>
        <v>15</v>
      </c>
    </row>
    <row r="13" spans="1:15" ht="34.5" customHeight="1">
      <c r="A13" s="39" t="s">
        <v>94</v>
      </c>
      <c r="B13" s="40"/>
      <c r="C13" s="40" t="s">
        <v>90</v>
      </c>
      <c r="D13" s="40" t="s">
        <v>91</v>
      </c>
      <c r="E13" s="40" t="s">
        <v>91</v>
      </c>
      <c r="F13" s="40" t="s">
        <v>92</v>
      </c>
      <c r="G13" s="40" t="s">
        <v>91</v>
      </c>
      <c r="H13" s="40" t="s">
        <v>93</v>
      </c>
      <c r="I13" s="40" t="s">
        <v>92</v>
      </c>
      <c r="J13" s="38" t="s">
        <v>94</v>
      </c>
      <c r="K13" s="39"/>
      <c r="L13" s="57">
        <f>L14+L20+L26+L29+L37++L52+L59+L65+L79</f>
        <v>22832500</v>
      </c>
      <c r="M13" s="57">
        <f>M14+M20+M26+M29+M37++M52+M59+M65+M79</f>
        <v>23432386.85</v>
      </c>
      <c r="N13" s="57">
        <f>N14+N20+N26+N29+N37++N52+N59+N65+N79</f>
        <v>20517.9</v>
      </c>
      <c r="O13" s="57">
        <f>O14+O20+O26+O29+O37++O52+O59+O65+O79</f>
        <v>22984400</v>
      </c>
    </row>
    <row r="14" spans="1:15" ht="12.75">
      <c r="A14" s="39" t="s">
        <v>96</v>
      </c>
      <c r="B14" s="40"/>
      <c r="C14" s="40" t="s">
        <v>90</v>
      </c>
      <c r="D14" s="40" t="s">
        <v>95</v>
      </c>
      <c r="E14" s="40" t="s">
        <v>91</v>
      </c>
      <c r="F14" s="40" t="s">
        <v>92</v>
      </c>
      <c r="G14" s="40" t="s">
        <v>91</v>
      </c>
      <c r="H14" s="40" t="s">
        <v>93</v>
      </c>
      <c r="I14" s="40" t="s">
        <v>92</v>
      </c>
      <c r="J14" s="38" t="s">
        <v>96</v>
      </c>
      <c r="K14" s="39"/>
      <c r="L14" s="57">
        <f>L15</f>
        <v>7182000</v>
      </c>
      <c r="M14" s="57">
        <f>M15</f>
        <v>7501025.4</v>
      </c>
      <c r="N14" s="57">
        <f>N15</f>
        <v>6609.1</v>
      </c>
      <c r="O14" s="57">
        <f>O15</f>
        <v>6732400</v>
      </c>
    </row>
    <row r="15" spans="1:15" ht="12.75">
      <c r="A15" s="39" t="s">
        <v>99</v>
      </c>
      <c r="B15" s="40"/>
      <c r="C15" s="40" t="s">
        <v>90</v>
      </c>
      <c r="D15" s="40" t="s">
        <v>95</v>
      </c>
      <c r="E15" s="40" t="s">
        <v>97</v>
      </c>
      <c r="F15" s="40" t="s">
        <v>92</v>
      </c>
      <c r="G15" s="40" t="s">
        <v>95</v>
      </c>
      <c r="H15" s="40" t="s">
        <v>93</v>
      </c>
      <c r="I15" s="40" t="s">
        <v>98</v>
      </c>
      <c r="J15" s="38" t="s">
        <v>99</v>
      </c>
      <c r="K15" s="39"/>
      <c r="L15" s="57">
        <f>L16+L17+L18+L19</f>
        <v>7182000</v>
      </c>
      <c r="M15" s="57">
        <f>M16+M17+M18+M19</f>
        <v>7501025.4</v>
      </c>
      <c r="N15" s="57">
        <f>N16+N17+N18+N19</f>
        <v>6609.1</v>
      </c>
      <c r="O15" s="57">
        <f>O16+O17+O18+O19</f>
        <v>6732400</v>
      </c>
    </row>
    <row r="16" spans="1:15" ht="89.25" customHeight="1">
      <c r="A16" s="39" t="s">
        <v>99</v>
      </c>
      <c r="B16" s="40" t="s">
        <v>100</v>
      </c>
      <c r="C16" s="40" t="s">
        <v>90</v>
      </c>
      <c r="D16" s="40" t="s">
        <v>95</v>
      </c>
      <c r="E16" s="40" t="s">
        <v>97</v>
      </c>
      <c r="F16" s="40" t="s">
        <v>101</v>
      </c>
      <c r="G16" s="40" t="s">
        <v>95</v>
      </c>
      <c r="H16" s="40" t="s">
        <v>93</v>
      </c>
      <c r="I16" s="40" t="s">
        <v>98</v>
      </c>
      <c r="J16" s="38" t="s">
        <v>102</v>
      </c>
      <c r="K16" s="39" t="s">
        <v>103</v>
      </c>
      <c r="L16" s="57">
        <v>6965300</v>
      </c>
      <c r="M16" s="57">
        <v>7288175.36</v>
      </c>
      <c r="N16" s="57">
        <v>6415.1</v>
      </c>
      <c r="O16" s="57">
        <v>6514400</v>
      </c>
    </row>
    <row r="17" spans="1:15" ht="130.5" customHeight="1">
      <c r="A17" s="39" t="s">
        <v>99</v>
      </c>
      <c r="B17" s="40" t="s">
        <v>100</v>
      </c>
      <c r="C17" s="40" t="s">
        <v>90</v>
      </c>
      <c r="D17" s="40" t="s">
        <v>95</v>
      </c>
      <c r="E17" s="40" t="s">
        <v>97</v>
      </c>
      <c r="F17" s="40" t="s">
        <v>104</v>
      </c>
      <c r="G17" s="40" t="s">
        <v>95</v>
      </c>
      <c r="H17" s="40" t="s">
        <v>93</v>
      </c>
      <c r="I17" s="40" t="s">
        <v>98</v>
      </c>
      <c r="J17" s="38" t="s">
        <v>105</v>
      </c>
      <c r="K17" s="39" t="s">
        <v>103</v>
      </c>
      <c r="L17" s="57">
        <v>20000</v>
      </c>
      <c r="M17" s="57">
        <v>19229.68</v>
      </c>
      <c r="N17" s="57">
        <v>2</v>
      </c>
      <c r="O17" s="57">
        <v>3000</v>
      </c>
    </row>
    <row r="18" spans="1:15" ht="62.25" customHeight="1">
      <c r="A18" s="39" t="s">
        <v>99</v>
      </c>
      <c r="B18" s="40" t="s">
        <v>100</v>
      </c>
      <c r="C18" s="40" t="s">
        <v>90</v>
      </c>
      <c r="D18" s="40" t="s">
        <v>95</v>
      </c>
      <c r="E18" s="40" t="s">
        <v>97</v>
      </c>
      <c r="F18" s="40" t="s">
        <v>106</v>
      </c>
      <c r="G18" s="40" t="s">
        <v>95</v>
      </c>
      <c r="H18" s="40" t="s">
        <v>93</v>
      </c>
      <c r="I18" s="40" t="s">
        <v>98</v>
      </c>
      <c r="J18" s="38" t="s">
        <v>107</v>
      </c>
      <c r="K18" s="39" t="s">
        <v>103</v>
      </c>
      <c r="L18" s="57">
        <v>164700</v>
      </c>
      <c r="M18" s="57">
        <v>168005.16</v>
      </c>
      <c r="N18" s="57">
        <v>162</v>
      </c>
      <c r="O18" s="57">
        <v>180000</v>
      </c>
    </row>
    <row r="19" spans="1:15" ht="106.5" customHeight="1">
      <c r="A19" s="39" t="s">
        <v>99</v>
      </c>
      <c r="B19" s="40" t="s">
        <v>100</v>
      </c>
      <c r="C19" s="40" t="s">
        <v>90</v>
      </c>
      <c r="D19" s="40" t="s">
        <v>95</v>
      </c>
      <c r="E19" s="40" t="s">
        <v>97</v>
      </c>
      <c r="F19" s="40" t="s">
        <v>108</v>
      </c>
      <c r="G19" s="40" t="s">
        <v>95</v>
      </c>
      <c r="H19" s="40" t="s">
        <v>93</v>
      </c>
      <c r="I19" s="40" t="s">
        <v>98</v>
      </c>
      <c r="J19" s="38" t="s">
        <v>109</v>
      </c>
      <c r="K19" s="39" t="s">
        <v>103</v>
      </c>
      <c r="L19" s="57">
        <v>32000</v>
      </c>
      <c r="M19" s="57">
        <v>25615.2</v>
      </c>
      <c r="N19" s="57">
        <v>30</v>
      </c>
      <c r="O19" s="57">
        <v>35000</v>
      </c>
    </row>
    <row r="20" spans="1:15" ht="51">
      <c r="A20" s="39" t="s">
        <v>111</v>
      </c>
      <c r="B20" s="40"/>
      <c r="C20" s="40" t="s">
        <v>90</v>
      </c>
      <c r="D20" s="40" t="s">
        <v>110</v>
      </c>
      <c r="E20" s="40" t="s">
        <v>91</v>
      </c>
      <c r="F20" s="40" t="s">
        <v>92</v>
      </c>
      <c r="G20" s="40" t="s">
        <v>91</v>
      </c>
      <c r="H20" s="40" t="s">
        <v>93</v>
      </c>
      <c r="I20" s="40" t="s">
        <v>92</v>
      </c>
      <c r="J20" s="38" t="s">
        <v>111</v>
      </c>
      <c r="K20" s="39"/>
      <c r="L20" s="57">
        <f>L21</f>
        <v>5147400</v>
      </c>
      <c r="M20" s="57">
        <f>M21</f>
        <v>5217700.93</v>
      </c>
      <c r="N20" s="57">
        <f>N21</f>
        <v>4985</v>
      </c>
      <c r="O20" s="57">
        <f>O21</f>
        <v>5791400</v>
      </c>
    </row>
    <row r="21" spans="1:15" ht="38.25">
      <c r="A21" s="39" t="s">
        <v>112</v>
      </c>
      <c r="B21" s="40"/>
      <c r="C21" s="40" t="s">
        <v>90</v>
      </c>
      <c r="D21" s="40" t="s">
        <v>110</v>
      </c>
      <c r="E21" s="40" t="s">
        <v>97</v>
      </c>
      <c r="F21" s="40" t="s">
        <v>92</v>
      </c>
      <c r="G21" s="40" t="s">
        <v>95</v>
      </c>
      <c r="H21" s="40" t="s">
        <v>93</v>
      </c>
      <c r="I21" s="40" t="s">
        <v>98</v>
      </c>
      <c r="J21" s="38" t="s">
        <v>112</v>
      </c>
      <c r="K21" s="39"/>
      <c r="L21" s="57">
        <f>L22+L23+L24+L25</f>
        <v>5147400</v>
      </c>
      <c r="M21" s="57">
        <f>M22+M23+M24+M25</f>
        <v>5217700.93</v>
      </c>
      <c r="N21" s="57">
        <f>N22+N23+N24+N25</f>
        <v>4985</v>
      </c>
      <c r="O21" s="57">
        <f>O22+O23+O24+O25</f>
        <v>5791400</v>
      </c>
    </row>
    <row r="22" spans="1:15" ht="130.5" customHeight="1">
      <c r="A22" s="39" t="s">
        <v>112</v>
      </c>
      <c r="B22" s="40" t="s">
        <v>113</v>
      </c>
      <c r="C22" s="40" t="s">
        <v>90</v>
      </c>
      <c r="D22" s="40" t="s">
        <v>110</v>
      </c>
      <c r="E22" s="40" t="s">
        <v>97</v>
      </c>
      <c r="F22" s="40" t="s">
        <v>245</v>
      </c>
      <c r="G22" s="40" t="s">
        <v>95</v>
      </c>
      <c r="H22" s="40" t="s">
        <v>93</v>
      </c>
      <c r="I22" s="40" t="s">
        <v>98</v>
      </c>
      <c r="J22" s="48" t="s">
        <v>251</v>
      </c>
      <c r="K22" s="39" t="s">
        <v>114</v>
      </c>
      <c r="L22" s="57">
        <v>2199000</v>
      </c>
      <c r="M22" s="57">
        <v>2406600.64</v>
      </c>
      <c r="N22" s="57">
        <v>2400</v>
      </c>
      <c r="O22" s="57">
        <v>2689700</v>
      </c>
    </row>
    <row r="23" spans="1:15" ht="138" customHeight="1">
      <c r="A23" s="39" t="s">
        <v>112</v>
      </c>
      <c r="B23" s="40" t="s">
        <v>113</v>
      </c>
      <c r="C23" s="40" t="s">
        <v>90</v>
      </c>
      <c r="D23" s="40" t="s">
        <v>110</v>
      </c>
      <c r="E23" s="40" t="s">
        <v>97</v>
      </c>
      <c r="F23" s="40" t="s">
        <v>246</v>
      </c>
      <c r="G23" s="40" t="s">
        <v>95</v>
      </c>
      <c r="H23" s="40" t="s">
        <v>93</v>
      </c>
      <c r="I23" s="40" t="s">
        <v>98</v>
      </c>
      <c r="J23" s="48" t="s">
        <v>252</v>
      </c>
      <c r="K23" s="39" t="s">
        <v>114</v>
      </c>
      <c r="L23" s="57">
        <v>43700</v>
      </c>
      <c r="M23" s="57">
        <v>17213.76</v>
      </c>
      <c r="N23" s="57">
        <v>15</v>
      </c>
      <c r="O23" s="57">
        <v>45000</v>
      </c>
    </row>
    <row r="24" spans="1:15" ht="137.25" customHeight="1">
      <c r="A24" s="39" t="s">
        <v>112</v>
      </c>
      <c r="B24" s="40" t="s">
        <v>113</v>
      </c>
      <c r="C24" s="40" t="s">
        <v>90</v>
      </c>
      <c r="D24" s="40" t="s">
        <v>110</v>
      </c>
      <c r="E24" s="40" t="s">
        <v>97</v>
      </c>
      <c r="F24" s="40" t="s">
        <v>247</v>
      </c>
      <c r="G24" s="40" t="s">
        <v>95</v>
      </c>
      <c r="H24" s="40" t="s">
        <v>93</v>
      </c>
      <c r="I24" s="40" t="s">
        <v>98</v>
      </c>
      <c r="J24" s="48" t="s">
        <v>253</v>
      </c>
      <c r="K24" s="39" t="s">
        <v>114</v>
      </c>
      <c r="L24" s="57">
        <v>2904700</v>
      </c>
      <c r="M24" s="57">
        <v>3237554.04</v>
      </c>
      <c r="N24" s="57">
        <v>3000</v>
      </c>
      <c r="O24" s="57">
        <v>3056700</v>
      </c>
    </row>
    <row r="25" spans="1:15" ht="131.25" customHeight="1">
      <c r="A25" s="39" t="s">
        <v>112</v>
      </c>
      <c r="B25" s="40" t="s">
        <v>113</v>
      </c>
      <c r="C25" s="40" t="s">
        <v>90</v>
      </c>
      <c r="D25" s="40" t="s">
        <v>110</v>
      </c>
      <c r="E25" s="40" t="s">
        <v>97</v>
      </c>
      <c r="F25" s="40" t="s">
        <v>248</v>
      </c>
      <c r="G25" s="40" t="s">
        <v>95</v>
      </c>
      <c r="H25" s="40" t="s">
        <v>93</v>
      </c>
      <c r="I25" s="40" t="s">
        <v>98</v>
      </c>
      <c r="J25" s="48" t="s">
        <v>254</v>
      </c>
      <c r="K25" s="39" t="s">
        <v>114</v>
      </c>
      <c r="L25" s="57">
        <v>0</v>
      </c>
      <c r="M25" s="57">
        <v>-443667.51</v>
      </c>
      <c r="N25" s="57">
        <v>-430</v>
      </c>
      <c r="O25" s="57">
        <v>0</v>
      </c>
    </row>
    <row r="26" spans="1:15" ht="12.75">
      <c r="A26" s="39" t="s">
        <v>116</v>
      </c>
      <c r="B26" s="40"/>
      <c r="C26" s="40" t="s">
        <v>90</v>
      </c>
      <c r="D26" s="40" t="s">
        <v>115</v>
      </c>
      <c r="E26" s="40" t="s">
        <v>91</v>
      </c>
      <c r="F26" s="40" t="s">
        <v>92</v>
      </c>
      <c r="G26" s="40" t="s">
        <v>91</v>
      </c>
      <c r="H26" s="40" t="s">
        <v>93</v>
      </c>
      <c r="I26" s="40" t="s">
        <v>92</v>
      </c>
      <c r="J26" s="38" t="s">
        <v>116</v>
      </c>
      <c r="K26" s="39"/>
      <c r="L26" s="57">
        <f aca="true" t="shared" si="1" ref="L26:O27">L27</f>
        <v>500500</v>
      </c>
      <c r="M26" s="57">
        <f t="shared" si="1"/>
        <v>500459.5</v>
      </c>
      <c r="N26" s="57">
        <f t="shared" si="1"/>
        <v>490</v>
      </c>
      <c r="O26" s="57">
        <f t="shared" si="1"/>
        <v>490000</v>
      </c>
    </row>
    <row r="27" spans="1:15" ht="12.75">
      <c r="A27" s="39" t="s">
        <v>117</v>
      </c>
      <c r="B27" s="40"/>
      <c r="C27" s="40" t="s">
        <v>90</v>
      </c>
      <c r="D27" s="40" t="s">
        <v>115</v>
      </c>
      <c r="E27" s="40" t="s">
        <v>110</v>
      </c>
      <c r="F27" s="40" t="s">
        <v>92</v>
      </c>
      <c r="G27" s="40" t="s">
        <v>95</v>
      </c>
      <c r="H27" s="40" t="s">
        <v>93</v>
      </c>
      <c r="I27" s="40" t="s">
        <v>98</v>
      </c>
      <c r="J27" s="38" t="s">
        <v>117</v>
      </c>
      <c r="K27" s="39"/>
      <c r="L27" s="57">
        <f t="shared" si="1"/>
        <v>500500</v>
      </c>
      <c r="M27" s="57">
        <f t="shared" si="1"/>
        <v>500459.5</v>
      </c>
      <c r="N27" s="57">
        <f t="shared" si="1"/>
        <v>490</v>
      </c>
      <c r="O27" s="57">
        <f t="shared" si="1"/>
        <v>490000</v>
      </c>
    </row>
    <row r="28" spans="1:15" ht="25.5">
      <c r="A28" s="39" t="s">
        <v>117</v>
      </c>
      <c r="B28" s="40" t="s">
        <v>100</v>
      </c>
      <c r="C28" s="40" t="s">
        <v>90</v>
      </c>
      <c r="D28" s="40" t="s">
        <v>115</v>
      </c>
      <c r="E28" s="40" t="s">
        <v>110</v>
      </c>
      <c r="F28" s="40" t="s">
        <v>101</v>
      </c>
      <c r="G28" s="40" t="s">
        <v>95</v>
      </c>
      <c r="H28" s="40" t="s">
        <v>93</v>
      </c>
      <c r="I28" s="40" t="s">
        <v>98</v>
      </c>
      <c r="J28" s="38" t="s">
        <v>117</v>
      </c>
      <c r="K28" s="39" t="s">
        <v>103</v>
      </c>
      <c r="L28" s="57">
        <v>500500</v>
      </c>
      <c r="M28" s="57">
        <v>500459.5</v>
      </c>
      <c r="N28" s="57">
        <v>490</v>
      </c>
      <c r="O28" s="57">
        <v>490000</v>
      </c>
    </row>
    <row r="29" spans="1:15" ht="12.75">
      <c r="A29" s="39" t="s">
        <v>119</v>
      </c>
      <c r="B29" s="40"/>
      <c r="C29" s="40" t="s">
        <v>90</v>
      </c>
      <c r="D29" s="40" t="s">
        <v>118</v>
      </c>
      <c r="E29" s="40" t="s">
        <v>91</v>
      </c>
      <c r="F29" s="40" t="s">
        <v>92</v>
      </c>
      <c r="G29" s="40" t="s">
        <v>91</v>
      </c>
      <c r="H29" s="40" t="s">
        <v>93</v>
      </c>
      <c r="I29" s="40" t="s">
        <v>92</v>
      </c>
      <c r="J29" s="38" t="s">
        <v>119</v>
      </c>
      <c r="K29" s="39"/>
      <c r="L29" s="57">
        <f>L30+L32</f>
        <v>9688200</v>
      </c>
      <c r="M29" s="57">
        <f>M30+M32</f>
        <v>9885597.91</v>
      </c>
      <c r="N29" s="57">
        <f>N30+N32</f>
        <v>8158.200000000001</v>
      </c>
      <c r="O29" s="57">
        <f>O30+O32</f>
        <v>9678600</v>
      </c>
    </row>
    <row r="30" spans="1:15" ht="12.75">
      <c r="A30" s="39" t="s">
        <v>120</v>
      </c>
      <c r="B30" s="40"/>
      <c r="C30" s="40" t="s">
        <v>90</v>
      </c>
      <c r="D30" s="40" t="s">
        <v>118</v>
      </c>
      <c r="E30" s="40" t="s">
        <v>95</v>
      </c>
      <c r="F30" s="40" t="s">
        <v>92</v>
      </c>
      <c r="G30" s="40" t="s">
        <v>91</v>
      </c>
      <c r="H30" s="40" t="s">
        <v>93</v>
      </c>
      <c r="I30" s="40" t="s">
        <v>98</v>
      </c>
      <c r="J30" s="38" t="s">
        <v>120</v>
      </c>
      <c r="K30" s="39"/>
      <c r="L30" s="57">
        <f>L31</f>
        <v>3647000</v>
      </c>
      <c r="M30" s="57">
        <f>M31</f>
        <v>3752098.19</v>
      </c>
      <c r="N30" s="57">
        <f>N31</f>
        <v>2712</v>
      </c>
      <c r="O30" s="57">
        <f>O31</f>
        <v>3894000</v>
      </c>
    </row>
    <row r="31" spans="1:15" ht="38.25">
      <c r="A31" s="39" t="s">
        <v>120</v>
      </c>
      <c r="B31" s="40" t="s">
        <v>100</v>
      </c>
      <c r="C31" s="40" t="s">
        <v>90</v>
      </c>
      <c r="D31" s="40" t="s">
        <v>118</v>
      </c>
      <c r="E31" s="40" t="s">
        <v>95</v>
      </c>
      <c r="F31" s="40" t="s">
        <v>106</v>
      </c>
      <c r="G31" s="40" t="s">
        <v>27</v>
      </c>
      <c r="H31" s="40" t="s">
        <v>93</v>
      </c>
      <c r="I31" s="40" t="s">
        <v>98</v>
      </c>
      <c r="J31" s="38" t="s">
        <v>121</v>
      </c>
      <c r="K31" s="39" t="s">
        <v>103</v>
      </c>
      <c r="L31" s="57">
        <v>3647000</v>
      </c>
      <c r="M31" s="57">
        <v>3752098.19</v>
      </c>
      <c r="N31" s="57">
        <v>2712</v>
      </c>
      <c r="O31" s="57">
        <v>3894000</v>
      </c>
    </row>
    <row r="32" spans="1:15" ht="12.75">
      <c r="A32" s="39" t="s">
        <v>122</v>
      </c>
      <c r="B32" s="40"/>
      <c r="C32" s="40" t="s">
        <v>90</v>
      </c>
      <c r="D32" s="40" t="s">
        <v>118</v>
      </c>
      <c r="E32" s="40" t="s">
        <v>118</v>
      </c>
      <c r="F32" s="40" t="s">
        <v>92</v>
      </c>
      <c r="G32" s="40" t="s">
        <v>91</v>
      </c>
      <c r="H32" s="40" t="s">
        <v>93</v>
      </c>
      <c r="I32" s="40" t="s">
        <v>98</v>
      </c>
      <c r="J32" s="38" t="s">
        <v>122</v>
      </c>
      <c r="K32" s="39"/>
      <c r="L32" s="57">
        <f>L33+L35</f>
        <v>6041200</v>
      </c>
      <c r="M32" s="57">
        <f>M33+M35</f>
        <v>6133499.720000001</v>
      </c>
      <c r="N32" s="57">
        <f>N33+N35</f>
        <v>5446.200000000001</v>
      </c>
      <c r="O32" s="57">
        <f>O33+O35</f>
        <v>5784600</v>
      </c>
    </row>
    <row r="33" spans="1:15" ht="12.75">
      <c r="A33" s="39" t="s">
        <v>122</v>
      </c>
      <c r="B33" s="40"/>
      <c r="C33" s="40" t="s">
        <v>90</v>
      </c>
      <c r="D33" s="40" t="s">
        <v>118</v>
      </c>
      <c r="E33" s="40" t="s">
        <v>118</v>
      </c>
      <c r="F33" s="40" t="s">
        <v>106</v>
      </c>
      <c r="G33" s="40" t="s">
        <v>91</v>
      </c>
      <c r="H33" s="40" t="s">
        <v>93</v>
      </c>
      <c r="I33" s="40" t="s">
        <v>98</v>
      </c>
      <c r="J33" s="38" t="s">
        <v>123</v>
      </c>
      <c r="K33" s="39"/>
      <c r="L33" s="57">
        <f>L34</f>
        <v>2148800</v>
      </c>
      <c r="M33" s="57">
        <f>M34</f>
        <v>2161859.72</v>
      </c>
      <c r="N33" s="57">
        <f>N34</f>
        <v>2118.8</v>
      </c>
      <c r="O33" s="57">
        <f>O34</f>
        <v>2203700</v>
      </c>
    </row>
    <row r="34" spans="1:15" ht="25.5">
      <c r="A34" s="39" t="s">
        <v>122</v>
      </c>
      <c r="B34" s="40" t="s">
        <v>100</v>
      </c>
      <c r="C34" s="40" t="s">
        <v>90</v>
      </c>
      <c r="D34" s="40" t="s">
        <v>118</v>
      </c>
      <c r="E34" s="40" t="s">
        <v>118</v>
      </c>
      <c r="F34" s="40" t="s">
        <v>124</v>
      </c>
      <c r="G34" s="40" t="s">
        <v>27</v>
      </c>
      <c r="H34" s="40" t="s">
        <v>93</v>
      </c>
      <c r="I34" s="40" t="s">
        <v>98</v>
      </c>
      <c r="J34" s="38" t="s">
        <v>125</v>
      </c>
      <c r="K34" s="39" t="s">
        <v>103</v>
      </c>
      <c r="L34" s="57">
        <v>2148800</v>
      </c>
      <c r="M34" s="57">
        <v>2161859.72</v>
      </c>
      <c r="N34" s="57">
        <v>2118.8</v>
      </c>
      <c r="O34" s="57">
        <v>2203700</v>
      </c>
    </row>
    <row r="35" spans="1:15" ht="12.75">
      <c r="A35" s="39" t="s">
        <v>122</v>
      </c>
      <c r="B35" s="40"/>
      <c r="C35" s="40" t="s">
        <v>90</v>
      </c>
      <c r="D35" s="40" t="s">
        <v>118</v>
      </c>
      <c r="E35" s="40" t="s">
        <v>118</v>
      </c>
      <c r="F35" s="40" t="s">
        <v>108</v>
      </c>
      <c r="G35" s="40" t="s">
        <v>91</v>
      </c>
      <c r="H35" s="40" t="s">
        <v>93</v>
      </c>
      <c r="I35" s="40" t="s">
        <v>98</v>
      </c>
      <c r="J35" s="38" t="s">
        <v>126</v>
      </c>
      <c r="K35" s="39"/>
      <c r="L35" s="57">
        <f>L36</f>
        <v>3892400</v>
      </c>
      <c r="M35" s="57">
        <f>M36</f>
        <v>3971640</v>
      </c>
      <c r="N35" s="57">
        <f>N36</f>
        <v>3327.4</v>
      </c>
      <c r="O35" s="57">
        <f>O36</f>
        <v>3580900</v>
      </c>
    </row>
    <row r="36" spans="1:15" ht="38.25">
      <c r="A36" s="39" t="s">
        <v>122</v>
      </c>
      <c r="B36" s="40" t="s">
        <v>100</v>
      </c>
      <c r="C36" s="40" t="s">
        <v>90</v>
      </c>
      <c r="D36" s="40" t="s">
        <v>118</v>
      </c>
      <c r="E36" s="40" t="s">
        <v>118</v>
      </c>
      <c r="F36" s="40" t="s">
        <v>127</v>
      </c>
      <c r="G36" s="40" t="s">
        <v>27</v>
      </c>
      <c r="H36" s="40" t="s">
        <v>93</v>
      </c>
      <c r="I36" s="40" t="s">
        <v>98</v>
      </c>
      <c r="J36" s="38" t="s">
        <v>128</v>
      </c>
      <c r="K36" s="39" t="s">
        <v>103</v>
      </c>
      <c r="L36" s="57">
        <v>3892400</v>
      </c>
      <c r="M36" s="57">
        <v>3971640</v>
      </c>
      <c r="N36" s="57">
        <v>3327.4</v>
      </c>
      <c r="O36" s="57">
        <v>3580900</v>
      </c>
    </row>
    <row r="37" spans="1:15" ht="81" customHeight="1">
      <c r="A37" s="39" t="s">
        <v>129</v>
      </c>
      <c r="B37" s="40"/>
      <c r="C37" s="40" t="s">
        <v>90</v>
      </c>
      <c r="D37" s="40" t="s">
        <v>28</v>
      </c>
      <c r="E37" s="40" t="s">
        <v>91</v>
      </c>
      <c r="F37" s="40" t="s">
        <v>92</v>
      </c>
      <c r="G37" s="40" t="s">
        <v>91</v>
      </c>
      <c r="H37" s="40" t="s">
        <v>93</v>
      </c>
      <c r="I37" s="40" t="s">
        <v>92</v>
      </c>
      <c r="J37" s="38" t="s">
        <v>129</v>
      </c>
      <c r="K37" s="39"/>
      <c r="L37" s="57">
        <f>L38+L43+L50</f>
        <v>175300</v>
      </c>
      <c r="M37" s="57">
        <f>M38+M43+M50</f>
        <v>178995.28</v>
      </c>
      <c r="N37" s="57">
        <f>N38+N43+N50</f>
        <v>175.3</v>
      </c>
      <c r="O37" s="57">
        <f>O38+O43+O50</f>
        <v>156500</v>
      </c>
    </row>
    <row r="38" spans="1:15" ht="114.75">
      <c r="A38" s="39" t="s">
        <v>131</v>
      </c>
      <c r="B38" s="40"/>
      <c r="C38" s="40" t="s">
        <v>90</v>
      </c>
      <c r="D38" s="40" t="s">
        <v>28</v>
      </c>
      <c r="E38" s="40" t="s">
        <v>115</v>
      </c>
      <c r="F38" s="40" t="s">
        <v>92</v>
      </c>
      <c r="G38" s="40" t="s">
        <v>91</v>
      </c>
      <c r="H38" s="40" t="s">
        <v>93</v>
      </c>
      <c r="I38" s="40" t="s">
        <v>130</v>
      </c>
      <c r="J38" s="38" t="s">
        <v>131</v>
      </c>
      <c r="K38" s="39"/>
      <c r="L38" s="57">
        <f>L40+L42</f>
        <v>154000</v>
      </c>
      <c r="M38" s="57">
        <f>M40+M42</f>
        <v>157660.28</v>
      </c>
      <c r="N38" s="57">
        <f>N40+N42</f>
        <v>154</v>
      </c>
      <c r="O38" s="57">
        <f>O40+O42</f>
        <v>155500</v>
      </c>
    </row>
    <row r="39" spans="1:15" ht="114.75">
      <c r="A39" s="39" t="s">
        <v>131</v>
      </c>
      <c r="B39" s="40"/>
      <c r="C39" s="40" t="s">
        <v>90</v>
      </c>
      <c r="D39" s="40" t="s">
        <v>28</v>
      </c>
      <c r="E39" s="40" t="s">
        <v>115</v>
      </c>
      <c r="F39" s="40" t="s">
        <v>106</v>
      </c>
      <c r="G39" s="40" t="s">
        <v>91</v>
      </c>
      <c r="H39" s="40" t="s">
        <v>93</v>
      </c>
      <c r="I39" s="40" t="s">
        <v>130</v>
      </c>
      <c r="J39" s="38" t="s">
        <v>262</v>
      </c>
      <c r="K39" s="39"/>
      <c r="L39" s="57">
        <f>L40</f>
        <v>0</v>
      </c>
      <c r="M39" s="57">
        <f>M40</f>
        <v>0</v>
      </c>
      <c r="N39" s="57">
        <f>N40</f>
        <v>0</v>
      </c>
      <c r="O39" s="57">
        <f>O40</f>
        <v>15800</v>
      </c>
    </row>
    <row r="40" spans="1:15" ht="114.75">
      <c r="A40" s="39" t="s">
        <v>131</v>
      </c>
      <c r="B40" s="40" t="s">
        <v>132</v>
      </c>
      <c r="C40" s="40" t="s">
        <v>90</v>
      </c>
      <c r="D40" s="40" t="s">
        <v>28</v>
      </c>
      <c r="E40" s="40" t="s">
        <v>115</v>
      </c>
      <c r="F40" s="40" t="s">
        <v>134</v>
      </c>
      <c r="G40" s="40" t="s">
        <v>27</v>
      </c>
      <c r="H40" s="40" t="s">
        <v>93</v>
      </c>
      <c r="I40" s="40" t="s">
        <v>130</v>
      </c>
      <c r="J40" s="38" t="s">
        <v>135</v>
      </c>
      <c r="K40" s="39" t="s">
        <v>263</v>
      </c>
      <c r="L40" s="57">
        <v>0</v>
      </c>
      <c r="M40" s="57">
        <v>0</v>
      </c>
      <c r="N40" s="57">
        <v>0</v>
      </c>
      <c r="O40" s="57">
        <v>15800</v>
      </c>
    </row>
    <row r="41" spans="1:15" ht="114.75">
      <c r="A41" s="39" t="s">
        <v>131</v>
      </c>
      <c r="B41" s="40"/>
      <c r="C41" s="40" t="s">
        <v>90</v>
      </c>
      <c r="D41" s="40" t="s">
        <v>28</v>
      </c>
      <c r="E41" s="40" t="s">
        <v>115</v>
      </c>
      <c r="F41" s="40" t="s">
        <v>266</v>
      </c>
      <c r="G41" s="40" t="s">
        <v>91</v>
      </c>
      <c r="H41" s="40" t="s">
        <v>93</v>
      </c>
      <c r="I41" s="40" t="s">
        <v>130</v>
      </c>
      <c r="J41" s="38" t="s">
        <v>267</v>
      </c>
      <c r="K41" s="39"/>
      <c r="L41" s="57">
        <f>L42</f>
        <v>154000</v>
      </c>
      <c r="M41" s="57">
        <f>M42</f>
        <v>157660.28</v>
      </c>
      <c r="N41" s="57">
        <f>N42</f>
        <v>154</v>
      </c>
      <c r="O41" s="57">
        <f>O42</f>
        <v>139700</v>
      </c>
    </row>
    <row r="42" spans="1:15" ht="114.75">
      <c r="A42" s="39" t="s">
        <v>131</v>
      </c>
      <c r="B42" s="40" t="s">
        <v>132</v>
      </c>
      <c r="C42" s="40" t="s">
        <v>90</v>
      </c>
      <c r="D42" s="40" t="s">
        <v>28</v>
      </c>
      <c r="E42" s="40" t="s">
        <v>115</v>
      </c>
      <c r="F42" s="40" t="s">
        <v>264</v>
      </c>
      <c r="G42" s="40" t="s">
        <v>27</v>
      </c>
      <c r="H42" s="40" t="s">
        <v>93</v>
      </c>
      <c r="I42" s="40" t="s">
        <v>130</v>
      </c>
      <c r="J42" s="38" t="s">
        <v>265</v>
      </c>
      <c r="K42" s="39" t="s">
        <v>263</v>
      </c>
      <c r="L42" s="57">
        <v>154000</v>
      </c>
      <c r="M42" s="57">
        <v>157660.28</v>
      </c>
      <c r="N42" s="57">
        <v>154</v>
      </c>
      <c r="O42" s="57">
        <v>139700</v>
      </c>
    </row>
    <row r="43" spans="1:15" ht="25.5">
      <c r="A43" s="39" t="s">
        <v>137</v>
      </c>
      <c r="B43" s="40"/>
      <c r="C43" s="40" t="s">
        <v>90</v>
      </c>
      <c r="D43" s="40" t="s">
        <v>28</v>
      </c>
      <c r="E43" s="40" t="s">
        <v>136</v>
      </c>
      <c r="F43" s="40" t="s">
        <v>92</v>
      </c>
      <c r="G43" s="40" t="s">
        <v>91</v>
      </c>
      <c r="H43" s="40" t="s">
        <v>93</v>
      </c>
      <c r="I43" s="40" t="s">
        <v>130</v>
      </c>
      <c r="J43" s="38" t="s">
        <v>137</v>
      </c>
      <c r="K43" s="39"/>
      <c r="L43" s="57">
        <f aca="true" t="shared" si="2" ref="L43:O44">L44</f>
        <v>14300</v>
      </c>
      <c r="M43" s="57">
        <f t="shared" si="2"/>
        <v>14335</v>
      </c>
      <c r="N43" s="57">
        <f t="shared" si="2"/>
        <v>14.3</v>
      </c>
      <c r="O43" s="57">
        <f t="shared" si="2"/>
        <v>1000</v>
      </c>
    </row>
    <row r="44" spans="1:15" ht="38.25">
      <c r="A44" s="39" t="s">
        <v>137</v>
      </c>
      <c r="B44" s="40"/>
      <c r="C44" s="40" t="s">
        <v>90</v>
      </c>
      <c r="D44" s="40" t="s">
        <v>28</v>
      </c>
      <c r="E44" s="40" t="s">
        <v>136</v>
      </c>
      <c r="F44" s="40" t="s">
        <v>101</v>
      </c>
      <c r="G44" s="40" t="s">
        <v>91</v>
      </c>
      <c r="H44" s="40" t="s">
        <v>93</v>
      </c>
      <c r="I44" s="40" t="s">
        <v>130</v>
      </c>
      <c r="J44" s="38" t="s">
        <v>138</v>
      </c>
      <c r="K44" s="39"/>
      <c r="L44" s="57">
        <f t="shared" si="2"/>
        <v>14300</v>
      </c>
      <c r="M44" s="57">
        <f t="shared" si="2"/>
        <v>14335</v>
      </c>
      <c r="N44" s="57">
        <f t="shared" si="2"/>
        <v>14.3</v>
      </c>
      <c r="O44" s="57">
        <f t="shared" si="2"/>
        <v>1000</v>
      </c>
    </row>
    <row r="45" spans="1:15" ht="61.5" customHeight="1">
      <c r="A45" s="39" t="s">
        <v>137</v>
      </c>
      <c r="B45" s="40" t="s">
        <v>132</v>
      </c>
      <c r="C45" s="40" t="s">
        <v>90</v>
      </c>
      <c r="D45" s="40" t="s">
        <v>28</v>
      </c>
      <c r="E45" s="40" t="s">
        <v>136</v>
      </c>
      <c r="F45" s="40" t="s">
        <v>139</v>
      </c>
      <c r="G45" s="40" t="s">
        <v>27</v>
      </c>
      <c r="H45" s="40" t="s">
        <v>93</v>
      </c>
      <c r="I45" s="40" t="s">
        <v>130</v>
      </c>
      <c r="J45" s="38" t="s">
        <v>140</v>
      </c>
      <c r="K45" s="39" t="s">
        <v>263</v>
      </c>
      <c r="L45" s="57">
        <v>14300</v>
      </c>
      <c r="M45" s="57">
        <v>14335</v>
      </c>
      <c r="N45" s="57">
        <v>14.3</v>
      </c>
      <c r="O45" s="57">
        <v>1000</v>
      </c>
    </row>
    <row r="46" spans="1:15" ht="135" customHeight="1" hidden="1">
      <c r="A46" s="39" t="s">
        <v>212</v>
      </c>
      <c r="B46" s="40"/>
      <c r="C46" s="40" t="s">
        <v>90</v>
      </c>
      <c r="D46" s="40" t="s">
        <v>28</v>
      </c>
      <c r="E46" s="40" t="s">
        <v>204</v>
      </c>
      <c r="F46" s="40" t="s">
        <v>92</v>
      </c>
      <c r="G46" s="40" t="s">
        <v>91</v>
      </c>
      <c r="H46" s="40" t="s">
        <v>93</v>
      </c>
      <c r="I46" s="40" t="s">
        <v>130</v>
      </c>
      <c r="J46" s="38" t="s">
        <v>212</v>
      </c>
      <c r="K46" s="39"/>
      <c r="L46" s="57">
        <v>0</v>
      </c>
      <c r="M46" s="57">
        <v>0</v>
      </c>
      <c r="N46" s="57">
        <v>0</v>
      </c>
      <c r="O46" s="57">
        <v>0</v>
      </c>
    </row>
    <row r="47" spans="1:15" ht="138.75" customHeight="1" hidden="1">
      <c r="A47" s="39" t="s">
        <v>212</v>
      </c>
      <c r="B47" s="40" t="s">
        <v>132</v>
      </c>
      <c r="C47" s="40" t="s">
        <v>90</v>
      </c>
      <c r="D47" s="40" t="s">
        <v>28</v>
      </c>
      <c r="E47" s="40" t="s">
        <v>204</v>
      </c>
      <c r="F47" s="40" t="s">
        <v>153</v>
      </c>
      <c r="G47" s="40" t="s">
        <v>27</v>
      </c>
      <c r="H47" s="40" t="s">
        <v>93</v>
      </c>
      <c r="I47" s="40" t="s">
        <v>130</v>
      </c>
      <c r="J47" s="38" t="s">
        <v>213</v>
      </c>
      <c r="K47" s="50" t="s">
        <v>133</v>
      </c>
      <c r="L47" s="57">
        <v>0</v>
      </c>
      <c r="M47" s="57">
        <v>0</v>
      </c>
      <c r="N47" s="57">
        <v>0</v>
      </c>
      <c r="O47" s="57">
        <v>0</v>
      </c>
    </row>
    <row r="48" spans="1:15" ht="114.75" hidden="1">
      <c r="A48" s="39" t="str">
        <f>IF(D48="00",J48,IF(E48="00",J48,IF(F48="000",IF(G48="00",J48,J48),A47)))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8" s="40"/>
      <c r="C48" s="40" t="s">
        <v>90</v>
      </c>
      <c r="D48" s="40" t="s">
        <v>28</v>
      </c>
      <c r="E48" s="40" t="s">
        <v>214</v>
      </c>
      <c r="F48" s="40" t="s">
        <v>92</v>
      </c>
      <c r="G48" s="40" t="s">
        <v>91</v>
      </c>
      <c r="H48" s="40" t="s">
        <v>93</v>
      </c>
      <c r="I48" s="40" t="s">
        <v>130</v>
      </c>
      <c r="J48" s="46" t="s">
        <v>215</v>
      </c>
      <c r="K48" s="39"/>
      <c r="L48" s="57">
        <v>0</v>
      </c>
      <c r="M48" s="57">
        <v>0</v>
      </c>
      <c r="N48" s="57">
        <v>0</v>
      </c>
      <c r="O48" s="57">
        <v>0</v>
      </c>
    </row>
    <row r="49" spans="1:15" ht="133.5" customHeight="1" hidden="1">
      <c r="A49" s="39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40"/>
      <c r="C49" s="40" t="s">
        <v>90</v>
      </c>
      <c r="D49" s="40" t="s">
        <v>28</v>
      </c>
      <c r="E49" s="40" t="s">
        <v>214</v>
      </c>
      <c r="F49" s="40" t="s">
        <v>108</v>
      </c>
      <c r="G49" s="40" t="s">
        <v>91</v>
      </c>
      <c r="H49" s="40" t="s">
        <v>93</v>
      </c>
      <c r="I49" s="40" t="s">
        <v>130</v>
      </c>
      <c r="J49" s="46" t="s">
        <v>216</v>
      </c>
      <c r="K49" s="39"/>
      <c r="L49" s="57">
        <v>0</v>
      </c>
      <c r="M49" s="57">
        <v>0</v>
      </c>
      <c r="N49" s="57">
        <v>0</v>
      </c>
      <c r="O49" s="57">
        <v>0</v>
      </c>
    </row>
    <row r="50" spans="1:15" ht="87.75" customHeight="1">
      <c r="A50" s="39"/>
      <c r="B50" s="40" t="s">
        <v>132</v>
      </c>
      <c r="C50" s="40" t="s">
        <v>90</v>
      </c>
      <c r="D50" s="40" t="s">
        <v>28</v>
      </c>
      <c r="E50" s="40" t="s">
        <v>214</v>
      </c>
      <c r="F50" s="40" t="s">
        <v>92</v>
      </c>
      <c r="G50" s="40" t="s">
        <v>91</v>
      </c>
      <c r="H50" s="40" t="s">
        <v>93</v>
      </c>
      <c r="I50" s="40" t="s">
        <v>130</v>
      </c>
      <c r="J50" s="55" t="s">
        <v>215</v>
      </c>
      <c r="K50" s="39"/>
      <c r="L50" s="57">
        <f>L51</f>
        <v>7000</v>
      </c>
      <c r="M50" s="57">
        <f>M51</f>
        <v>7000</v>
      </c>
      <c r="N50" s="57">
        <f>N51</f>
        <v>7</v>
      </c>
      <c r="O50" s="57">
        <f>O51</f>
        <v>0</v>
      </c>
    </row>
    <row r="51" spans="1:15" ht="126" customHeight="1">
      <c r="A51" s="39" t="str">
        <f>IF(D51="00",J51,IF(E51="00",J51,IF(F51="000",IF(G51="00",J51,J51),A49)))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40" t="s">
        <v>132</v>
      </c>
      <c r="C51" s="40" t="s">
        <v>90</v>
      </c>
      <c r="D51" s="40" t="s">
        <v>28</v>
      </c>
      <c r="E51" s="40" t="s">
        <v>214</v>
      </c>
      <c r="F51" s="40" t="s">
        <v>217</v>
      </c>
      <c r="G51" s="40" t="s">
        <v>27</v>
      </c>
      <c r="H51" s="40" t="s">
        <v>93</v>
      </c>
      <c r="I51" s="40" t="s">
        <v>130</v>
      </c>
      <c r="J51" s="38" t="s">
        <v>218</v>
      </c>
      <c r="K51" s="39" t="s">
        <v>263</v>
      </c>
      <c r="L51" s="57">
        <v>7000</v>
      </c>
      <c r="M51" s="57">
        <v>7000</v>
      </c>
      <c r="N51" s="57">
        <v>7</v>
      </c>
      <c r="O51" s="57">
        <v>0</v>
      </c>
    </row>
    <row r="52" spans="1:15" ht="38.25">
      <c r="A52" s="39" t="s">
        <v>141</v>
      </c>
      <c r="B52" s="40"/>
      <c r="C52" s="40" t="s">
        <v>90</v>
      </c>
      <c r="D52" s="40" t="s">
        <v>30</v>
      </c>
      <c r="E52" s="40" t="s">
        <v>91</v>
      </c>
      <c r="F52" s="40" t="s">
        <v>92</v>
      </c>
      <c r="G52" s="40" t="s">
        <v>91</v>
      </c>
      <c r="H52" s="40" t="s">
        <v>93</v>
      </c>
      <c r="I52" s="40" t="s">
        <v>92</v>
      </c>
      <c r="J52" s="38" t="s">
        <v>141</v>
      </c>
      <c r="K52" s="39"/>
      <c r="L52" s="57">
        <f>L56</f>
        <v>105000</v>
      </c>
      <c r="M52" s="57">
        <f>M56</f>
        <v>110370.4</v>
      </c>
      <c r="N52" s="57">
        <f>N56</f>
        <v>70</v>
      </c>
      <c r="O52" s="57">
        <f>O56</f>
        <v>73500</v>
      </c>
    </row>
    <row r="53" spans="1:15" ht="34.5" customHeight="1" hidden="1">
      <c r="A53" s="39" t="s">
        <v>143</v>
      </c>
      <c r="B53" s="40"/>
      <c r="C53" s="40" t="s">
        <v>90</v>
      </c>
      <c r="D53" s="40" t="s">
        <v>30</v>
      </c>
      <c r="E53" s="40" t="s">
        <v>95</v>
      </c>
      <c r="F53" s="40" t="s">
        <v>92</v>
      </c>
      <c r="G53" s="40" t="s">
        <v>91</v>
      </c>
      <c r="H53" s="40" t="s">
        <v>93</v>
      </c>
      <c r="I53" s="40" t="s">
        <v>142</v>
      </c>
      <c r="J53" s="38" t="s">
        <v>143</v>
      </c>
      <c r="K53" s="39"/>
      <c r="L53" s="57">
        <v>0</v>
      </c>
      <c r="M53" s="57">
        <v>0</v>
      </c>
      <c r="N53" s="57">
        <v>0</v>
      </c>
      <c r="O53" s="57">
        <v>0</v>
      </c>
    </row>
    <row r="54" spans="1:15" ht="32.25" customHeight="1" hidden="1">
      <c r="A54" s="39" t="s">
        <v>143</v>
      </c>
      <c r="B54" s="40"/>
      <c r="C54" s="40" t="s">
        <v>90</v>
      </c>
      <c r="D54" s="40" t="s">
        <v>30</v>
      </c>
      <c r="E54" s="40" t="s">
        <v>95</v>
      </c>
      <c r="F54" s="40" t="s">
        <v>144</v>
      </c>
      <c r="G54" s="40" t="s">
        <v>91</v>
      </c>
      <c r="H54" s="40" t="s">
        <v>93</v>
      </c>
      <c r="I54" s="40" t="s">
        <v>142</v>
      </c>
      <c r="J54" s="38" t="s">
        <v>145</v>
      </c>
      <c r="K54" s="39"/>
      <c r="L54" s="57">
        <v>0</v>
      </c>
      <c r="M54" s="57">
        <v>0</v>
      </c>
      <c r="N54" s="57">
        <v>0</v>
      </c>
      <c r="O54" s="57">
        <v>0</v>
      </c>
    </row>
    <row r="55" spans="1:15" ht="81" customHeight="1" hidden="1">
      <c r="A55" s="39" t="s">
        <v>143</v>
      </c>
      <c r="B55" s="40" t="s">
        <v>132</v>
      </c>
      <c r="C55" s="40" t="s">
        <v>90</v>
      </c>
      <c r="D55" s="40" t="s">
        <v>30</v>
      </c>
      <c r="E55" s="40" t="s">
        <v>95</v>
      </c>
      <c r="F55" s="40" t="s">
        <v>146</v>
      </c>
      <c r="G55" s="40" t="s">
        <v>27</v>
      </c>
      <c r="H55" s="40" t="s">
        <v>93</v>
      </c>
      <c r="I55" s="40" t="s">
        <v>142</v>
      </c>
      <c r="J55" s="38" t="s">
        <v>147</v>
      </c>
      <c r="K55" s="39" t="s">
        <v>263</v>
      </c>
      <c r="L55" s="57">
        <v>0</v>
      </c>
      <c r="M55" s="57">
        <v>0</v>
      </c>
      <c r="N55" s="57">
        <v>0</v>
      </c>
      <c r="O55" s="57">
        <v>0</v>
      </c>
    </row>
    <row r="56" spans="1:15" ht="25.5">
      <c r="A56" s="39" t="s">
        <v>148</v>
      </c>
      <c r="B56" s="40"/>
      <c r="C56" s="40" t="s">
        <v>90</v>
      </c>
      <c r="D56" s="40" t="s">
        <v>30</v>
      </c>
      <c r="E56" s="40" t="s">
        <v>97</v>
      </c>
      <c r="F56" s="40" t="s">
        <v>92</v>
      </c>
      <c r="G56" s="40" t="s">
        <v>91</v>
      </c>
      <c r="H56" s="40" t="s">
        <v>93</v>
      </c>
      <c r="I56" s="40" t="s">
        <v>142</v>
      </c>
      <c r="J56" s="38" t="s">
        <v>148</v>
      </c>
      <c r="K56" s="39"/>
      <c r="L56" s="57">
        <f>L57</f>
        <v>105000</v>
      </c>
      <c r="M56" s="57">
        <f aca="true" t="shared" si="3" ref="M56:O57">M57</f>
        <v>110370.4</v>
      </c>
      <c r="N56" s="57">
        <f t="shared" si="3"/>
        <v>70</v>
      </c>
      <c r="O56" s="57">
        <f t="shared" si="3"/>
        <v>73500</v>
      </c>
    </row>
    <row r="57" spans="1:15" ht="25.5">
      <c r="A57" s="39" t="s">
        <v>148</v>
      </c>
      <c r="B57" s="40"/>
      <c r="C57" s="40" t="s">
        <v>90</v>
      </c>
      <c r="D57" s="40" t="s">
        <v>30</v>
      </c>
      <c r="E57" s="40" t="s">
        <v>97</v>
      </c>
      <c r="F57" s="40" t="s">
        <v>144</v>
      </c>
      <c r="G57" s="40" t="s">
        <v>91</v>
      </c>
      <c r="H57" s="40" t="s">
        <v>93</v>
      </c>
      <c r="I57" s="40" t="s">
        <v>142</v>
      </c>
      <c r="J57" s="38" t="s">
        <v>149</v>
      </c>
      <c r="K57" s="39"/>
      <c r="L57" s="57">
        <f>L58</f>
        <v>105000</v>
      </c>
      <c r="M57" s="57">
        <f t="shared" si="3"/>
        <v>110370.4</v>
      </c>
      <c r="N57" s="57">
        <f t="shared" si="3"/>
        <v>70</v>
      </c>
      <c r="O57" s="57">
        <f t="shared" si="3"/>
        <v>73500</v>
      </c>
    </row>
    <row r="58" spans="1:15" ht="81" customHeight="1">
      <c r="A58" s="39" t="s">
        <v>148</v>
      </c>
      <c r="B58" s="40" t="s">
        <v>132</v>
      </c>
      <c r="C58" s="40" t="s">
        <v>90</v>
      </c>
      <c r="D58" s="40" t="s">
        <v>30</v>
      </c>
      <c r="E58" s="40" t="s">
        <v>97</v>
      </c>
      <c r="F58" s="40" t="s">
        <v>146</v>
      </c>
      <c r="G58" s="40" t="s">
        <v>27</v>
      </c>
      <c r="H58" s="40" t="s">
        <v>93</v>
      </c>
      <c r="I58" s="40" t="s">
        <v>142</v>
      </c>
      <c r="J58" s="38" t="s">
        <v>150</v>
      </c>
      <c r="K58" s="39" t="s">
        <v>263</v>
      </c>
      <c r="L58" s="57">
        <v>105000</v>
      </c>
      <c r="M58" s="57">
        <v>110370.4</v>
      </c>
      <c r="N58" s="57">
        <v>70</v>
      </c>
      <c r="O58" s="57">
        <v>73500</v>
      </c>
    </row>
    <row r="59" spans="1:15" ht="38.25" hidden="1">
      <c r="A59" s="39" t="s">
        <v>151</v>
      </c>
      <c r="B59" s="40"/>
      <c r="C59" s="40" t="s">
        <v>90</v>
      </c>
      <c r="D59" s="40" t="s">
        <v>31</v>
      </c>
      <c r="E59" s="40" t="s">
        <v>91</v>
      </c>
      <c r="F59" s="40" t="s">
        <v>92</v>
      </c>
      <c r="G59" s="40" t="s">
        <v>91</v>
      </c>
      <c r="H59" s="40" t="s">
        <v>93</v>
      </c>
      <c r="I59" s="40" t="s">
        <v>92</v>
      </c>
      <c r="J59" s="38" t="s">
        <v>151</v>
      </c>
      <c r="K59" s="50"/>
      <c r="L59" s="57">
        <f>L60</f>
        <v>0</v>
      </c>
      <c r="M59" s="57">
        <f>M60</f>
        <v>0</v>
      </c>
      <c r="N59" s="57">
        <f>N60</f>
        <v>0</v>
      </c>
      <c r="O59" s="57">
        <f>O60</f>
        <v>0</v>
      </c>
    </row>
    <row r="60" spans="1:15" ht="102" hidden="1">
      <c r="A60" s="39" t="s">
        <v>152</v>
      </c>
      <c r="B60" s="40"/>
      <c r="C60" s="40" t="s">
        <v>90</v>
      </c>
      <c r="D60" s="40" t="s">
        <v>31</v>
      </c>
      <c r="E60" s="40" t="s">
        <v>97</v>
      </c>
      <c r="F60" s="40" t="s">
        <v>92</v>
      </c>
      <c r="G60" s="40" t="s">
        <v>91</v>
      </c>
      <c r="H60" s="40" t="s">
        <v>93</v>
      </c>
      <c r="I60" s="40" t="s">
        <v>92</v>
      </c>
      <c r="J60" s="38" t="s">
        <v>152</v>
      </c>
      <c r="K60" s="50"/>
      <c r="L60" s="57">
        <f>L61+L62</f>
        <v>0</v>
      </c>
      <c r="M60" s="57">
        <f>M61+M62</f>
        <v>0</v>
      </c>
      <c r="N60" s="57">
        <f>N61+N62</f>
        <v>0</v>
      </c>
      <c r="O60" s="57">
        <f>O61+O62</f>
        <v>0</v>
      </c>
    </row>
    <row r="61" spans="1:16" ht="102" hidden="1">
      <c r="A61" s="39" t="s">
        <v>152</v>
      </c>
      <c r="B61" s="40"/>
      <c r="C61" s="40" t="s">
        <v>90</v>
      </c>
      <c r="D61" s="40" t="s">
        <v>31</v>
      </c>
      <c r="E61" s="40" t="s">
        <v>97</v>
      </c>
      <c r="F61" s="40" t="s">
        <v>153</v>
      </c>
      <c r="G61" s="40" t="s">
        <v>27</v>
      </c>
      <c r="H61" s="40" t="s">
        <v>93</v>
      </c>
      <c r="I61" s="40" t="s">
        <v>154</v>
      </c>
      <c r="J61" s="38" t="s">
        <v>155</v>
      </c>
      <c r="K61" s="50"/>
      <c r="L61" s="57">
        <v>0</v>
      </c>
      <c r="M61" s="57">
        <v>0</v>
      </c>
      <c r="N61" s="57">
        <v>0</v>
      </c>
      <c r="O61" s="57">
        <v>0</v>
      </c>
      <c r="P61" s="43"/>
    </row>
    <row r="62" spans="1:16" ht="102" hidden="1">
      <c r="A62" s="39" t="s">
        <v>152</v>
      </c>
      <c r="B62" s="40"/>
      <c r="C62" s="40" t="s">
        <v>90</v>
      </c>
      <c r="D62" s="40" t="s">
        <v>31</v>
      </c>
      <c r="E62" s="40" t="s">
        <v>97</v>
      </c>
      <c r="F62" s="40" t="s">
        <v>153</v>
      </c>
      <c r="G62" s="40" t="s">
        <v>27</v>
      </c>
      <c r="H62" s="40" t="s">
        <v>93</v>
      </c>
      <c r="I62" s="40" t="s">
        <v>156</v>
      </c>
      <c r="J62" s="38" t="s">
        <v>157</v>
      </c>
      <c r="K62" s="50"/>
      <c r="L62" s="57">
        <f>L64</f>
        <v>0</v>
      </c>
      <c r="M62" s="57">
        <f>M64</f>
        <v>0</v>
      </c>
      <c r="N62" s="57">
        <f>N64</f>
        <v>0</v>
      </c>
      <c r="O62" s="57">
        <f>O64</f>
        <v>0</v>
      </c>
      <c r="P62" s="43"/>
    </row>
    <row r="63" spans="1:16" ht="102" hidden="1">
      <c r="A63" s="39" t="s">
        <v>152</v>
      </c>
      <c r="B63" s="40" t="s">
        <v>132</v>
      </c>
      <c r="C63" s="40" t="s">
        <v>90</v>
      </c>
      <c r="D63" s="40" t="s">
        <v>31</v>
      </c>
      <c r="E63" s="40" t="s">
        <v>97</v>
      </c>
      <c r="F63" s="40" t="s">
        <v>158</v>
      </c>
      <c r="G63" s="40" t="s">
        <v>27</v>
      </c>
      <c r="H63" s="40" t="s">
        <v>93</v>
      </c>
      <c r="I63" s="40" t="s">
        <v>154</v>
      </c>
      <c r="J63" s="38" t="s">
        <v>159</v>
      </c>
      <c r="K63" s="50" t="s">
        <v>133</v>
      </c>
      <c r="L63" s="57">
        <v>0</v>
      </c>
      <c r="M63" s="57">
        <v>0</v>
      </c>
      <c r="N63" s="57">
        <v>0</v>
      </c>
      <c r="O63" s="57">
        <v>0</v>
      </c>
      <c r="P63" s="43"/>
    </row>
    <row r="64" spans="1:16" ht="102" hidden="1">
      <c r="A64" s="39" t="s">
        <v>152</v>
      </c>
      <c r="B64" s="40" t="s">
        <v>132</v>
      </c>
      <c r="C64" s="40" t="s">
        <v>90</v>
      </c>
      <c r="D64" s="40" t="s">
        <v>31</v>
      </c>
      <c r="E64" s="40" t="s">
        <v>97</v>
      </c>
      <c r="F64" s="40" t="s">
        <v>160</v>
      </c>
      <c r="G64" s="40" t="s">
        <v>27</v>
      </c>
      <c r="H64" s="40" t="s">
        <v>93</v>
      </c>
      <c r="I64" s="40" t="s">
        <v>154</v>
      </c>
      <c r="J64" s="38" t="s">
        <v>161</v>
      </c>
      <c r="K64" s="50" t="s">
        <v>133</v>
      </c>
      <c r="L64" s="57">
        <v>0</v>
      </c>
      <c r="M64" s="57">
        <v>0</v>
      </c>
      <c r="N64" s="57">
        <v>0</v>
      </c>
      <c r="O64" s="57">
        <v>0</v>
      </c>
      <c r="P64" s="43"/>
    </row>
    <row r="65" spans="1:16" ht="25.5">
      <c r="A65" s="39" t="s">
        <v>163</v>
      </c>
      <c r="B65" s="40"/>
      <c r="C65" s="40" t="s">
        <v>90</v>
      </c>
      <c r="D65" s="40" t="s">
        <v>162</v>
      </c>
      <c r="E65" s="40" t="s">
        <v>91</v>
      </c>
      <c r="F65" s="40" t="s">
        <v>92</v>
      </c>
      <c r="G65" s="40" t="s">
        <v>91</v>
      </c>
      <c r="H65" s="40" t="s">
        <v>93</v>
      </c>
      <c r="I65" s="40" t="s">
        <v>92</v>
      </c>
      <c r="J65" s="38" t="s">
        <v>163</v>
      </c>
      <c r="K65" s="39"/>
      <c r="L65" s="57">
        <f>L66+L68+L70+L75+L78</f>
        <v>33600</v>
      </c>
      <c r="M65" s="57">
        <f>M66+M68+M70+M75+M78</f>
        <v>37609.43000000001</v>
      </c>
      <c r="N65" s="57">
        <f>N66+N68+N70+N75+N78</f>
        <v>29.3</v>
      </c>
      <c r="O65" s="57">
        <f>O66+O68+O70+O75+O78</f>
        <v>32000</v>
      </c>
      <c r="P65" s="43"/>
    </row>
    <row r="66" spans="1:16" ht="114.75">
      <c r="A66" s="39" t="s">
        <v>228</v>
      </c>
      <c r="B66" s="40"/>
      <c r="C66" s="40" t="s">
        <v>90</v>
      </c>
      <c r="D66" s="40" t="s">
        <v>162</v>
      </c>
      <c r="E66" s="40" t="s">
        <v>97</v>
      </c>
      <c r="F66" s="40" t="s">
        <v>92</v>
      </c>
      <c r="G66" s="40" t="s">
        <v>91</v>
      </c>
      <c r="H66" s="40" t="s">
        <v>93</v>
      </c>
      <c r="I66" s="40" t="s">
        <v>164</v>
      </c>
      <c r="J66" s="52" t="s">
        <v>269</v>
      </c>
      <c r="K66" s="51"/>
      <c r="L66" s="57">
        <f>L67</f>
        <v>500</v>
      </c>
      <c r="M66" s="57">
        <f>M67</f>
        <v>0</v>
      </c>
      <c r="N66" s="57">
        <f>N67</f>
        <v>1</v>
      </c>
      <c r="O66" s="57">
        <f>O67</f>
        <v>16000</v>
      </c>
      <c r="P66" s="43"/>
    </row>
    <row r="67" spans="1:16" ht="114.75">
      <c r="A67" s="39" t="s">
        <v>228</v>
      </c>
      <c r="B67" s="40" t="s">
        <v>168</v>
      </c>
      <c r="C67" s="44" t="s">
        <v>90</v>
      </c>
      <c r="D67" s="44" t="s">
        <v>162</v>
      </c>
      <c r="E67" s="44" t="s">
        <v>97</v>
      </c>
      <c r="F67" s="44" t="s">
        <v>104</v>
      </c>
      <c r="G67" s="44" t="s">
        <v>97</v>
      </c>
      <c r="H67" s="44" t="s">
        <v>93</v>
      </c>
      <c r="I67" s="44" t="s">
        <v>164</v>
      </c>
      <c r="J67" s="45" t="s">
        <v>268</v>
      </c>
      <c r="K67" s="51" t="s">
        <v>169</v>
      </c>
      <c r="L67" s="57">
        <v>500</v>
      </c>
      <c r="M67" s="57">
        <v>0</v>
      </c>
      <c r="N67" s="57">
        <v>1</v>
      </c>
      <c r="O67" s="57">
        <v>16000</v>
      </c>
      <c r="P67" s="43"/>
    </row>
    <row r="68" spans="1:16" ht="76.5">
      <c r="A68" s="39" t="s">
        <v>227</v>
      </c>
      <c r="B68" s="40"/>
      <c r="C68" s="44" t="s">
        <v>90</v>
      </c>
      <c r="D68" s="44" t="s">
        <v>162</v>
      </c>
      <c r="E68" s="44" t="s">
        <v>27</v>
      </c>
      <c r="F68" s="44" t="s">
        <v>281</v>
      </c>
      <c r="G68" s="44" t="s">
        <v>91</v>
      </c>
      <c r="H68" s="44" t="s">
        <v>93</v>
      </c>
      <c r="I68" s="44" t="s">
        <v>164</v>
      </c>
      <c r="J68" s="45" t="s">
        <v>229</v>
      </c>
      <c r="K68" s="39"/>
      <c r="L68" s="57">
        <f>L69</f>
        <v>5100</v>
      </c>
      <c r="M68" s="57">
        <f>M69</f>
        <v>5168.21</v>
      </c>
      <c r="N68" s="57">
        <f>N69</f>
        <v>0</v>
      </c>
      <c r="O68" s="57">
        <f>O69</f>
        <v>0</v>
      </c>
      <c r="P68" s="43"/>
    </row>
    <row r="69" spans="1:16" ht="140.25">
      <c r="A69" s="39" t="s">
        <v>227</v>
      </c>
      <c r="B69" s="40" t="s">
        <v>132</v>
      </c>
      <c r="C69" s="40" t="s">
        <v>90</v>
      </c>
      <c r="D69" s="40" t="s">
        <v>162</v>
      </c>
      <c r="E69" s="40" t="s">
        <v>27</v>
      </c>
      <c r="F69" s="40" t="s">
        <v>233</v>
      </c>
      <c r="G69" s="40" t="s">
        <v>27</v>
      </c>
      <c r="H69" s="40" t="s">
        <v>93</v>
      </c>
      <c r="I69" s="40" t="s">
        <v>164</v>
      </c>
      <c r="J69" s="45" t="s">
        <v>231</v>
      </c>
      <c r="K69" s="39" t="s">
        <v>263</v>
      </c>
      <c r="L69" s="57">
        <v>5100</v>
      </c>
      <c r="M69" s="57">
        <v>5168.21</v>
      </c>
      <c r="N69" s="57">
        <v>0</v>
      </c>
      <c r="O69" s="57"/>
      <c r="P69" s="43"/>
    </row>
    <row r="70" spans="1:16" ht="51">
      <c r="A70" s="39" t="s">
        <v>165</v>
      </c>
      <c r="B70" s="40"/>
      <c r="C70" s="40" t="s">
        <v>90</v>
      </c>
      <c r="D70" s="40" t="s">
        <v>162</v>
      </c>
      <c r="E70" s="40" t="s">
        <v>27</v>
      </c>
      <c r="F70" s="40" t="s">
        <v>92</v>
      </c>
      <c r="G70" s="40" t="s">
        <v>91</v>
      </c>
      <c r="H70" s="40" t="s">
        <v>93</v>
      </c>
      <c r="I70" s="40" t="s">
        <v>164</v>
      </c>
      <c r="J70" s="38" t="s">
        <v>270</v>
      </c>
      <c r="K70" s="39"/>
      <c r="L70" s="57">
        <f aca="true" t="shared" si="4" ref="L70:O71">L71</f>
        <v>28000</v>
      </c>
      <c r="M70" s="57">
        <f t="shared" si="4"/>
        <v>32171.74</v>
      </c>
      <c r="N70" s="57">
        <f t="shared" si="4"/>
        <v>28</v>
      </c>
      <c r="O70" s="57">
        <f t="shared" si="4"/>
        <v>16000</v>
      </c>
      <c r="P70" s="43"/>
    </row>
    <row r="71" spans="1:16" ht="74.25" customHeight="1">
      <c r="A71" s="39" t="s">
        <v>165</v>
      </c>
      <c r="B71" s="40" t="s">
        <v>168</v>
      </c>
      <c r="C71" s="40" t="s">
        <v>90</v>
      </c>
      <c r="D71" s="40" t="s">
        <v>162</v>
      </c>
      <c r="E71" s="40" t="s">
        <v>27</v>
      </c>
      <c r="F71" s="40" t="s">
        <v>130</v>
      </c>
      <c r="G71" s="40" t="s">
        <v>91</v>
      </c>
      <c r="H71" s="40" t="s">
        <v>93</v>
      </c>
      <c r="I71" s="40" t="s">
        <v>164</v>
      </c>
      <c r="J71" s="38" t="s">
        <v>271</v>
      </c>
      <c r="K71" s="39"/>
      <c r="L71" s="57">
        <f t="shared" si="4"/>
        <v>28000</v>
      </c>
      <c r="M71" s="57">
        <f t="shared" si="4"/>
        <v>32171.74</v>
      </c>
      <c r="N71" s="57">
        <f t="shared" si="4"/>
        <v>28</v>
      </c>
      <c r="O71" s="57">
        <f t="shared" si="4"/>
        <v>16000</v>
      </c>
      <c r="P71" s="43"/>
    </row>
    <row r="72" spans="1:16" ht="72.75" customHeight="1">
      <c r="A72" s="39" t="s">
        <v>229</v>
      </c>
      <c r="B72" s="40"/>
      <c r="C72" s="40" t="s">
        <v>90</v>
      </c>
      <c r="D72" s="40" t="s">
        <v>162</v>
      </c>
      <c r="E72" s="40" t="s">
        <v>27</v>
      </c>
      <c r="F72" s="40" t="s">
        <v>272</v>
      </c>
      <c r="G72" s="49" t="s">
        <v>95</v>
      </c>
      <c r="H72" s="40" t="s">
        <v>93</v>
      </c>
      <c r="I72" s="40" t="s">
        <v>164</v>
      </c>
      <c r="J72" s="38" t="s">
        <v>273</v>
      </c>
      <c r="K72" s="39" t="s">
        <v>169</v>
      </c>
      <c r="L72" s="57">
        <v>28000</v>
      </c>
      <c r="M72" s="57">
        <v>32171.74</v>
      </c>
      <c r="N72" s="57">
        <v>28</v>
      </c>
      <c r="O72" s="57">
        <v>16000</v>
      </c>
      <c r="P72" s="43"/>
    </row>
    <row r="73" spans="1:16" ht="153" hidden="1">
      <c r="A73" s="39" t="s">
        <v>229</v>
      </c>
      <c r="B73" s="40" t="s">
        <v>132</v>
      </c>
      <c r="C73" s="40" t="s">
        <v>90</v>
      </c>
      <c r="D73" s="40" t="s">
        <v>162</v>
      </c>
      <c r="E73" s="40" t="s">
        <v>27</v>
      </c>
      <c r="F73" s="40" t="s">
        <v>232</v>
      </c>
      <c r="G73" s="40" t="s">
        <v>91</v>
      </c>
      <c r="H73" s="40" t="s">
        <v>93</v>
      </c>
      <c r="I73" s="40" t="s">
        <v>164</v>
      </c>
      <c r="J73" s="38" t="s">
        <v>230</v>
      </c>
      <c r="K73" s="39" t="s">
        <v>133</v>
      </c>
      <c r="L73" s="57">
        <v>0</v>
      </c>
      <c r="M73" s="57">
        <v>0</v>
      </c>
      <c r="N73" s="57">
        <v>0</v>
      </c>
      <c r="O73" s="57">
        <v>0</v>
      </c>
      <c r="P73" s="43"/>
    </row>
    <row r="74" spans="1:16" ht="140.25" hidden="1">
      <c r="A74" s="39" t="s">
        <v>229</v>
      </c>
      <c r="B74" s="40" t="s">
        <v>132</v>
      </c>
      <c r="C74" s="40" t="s">
        <v>90</v>
      </c>
      <c r="D74" s="40" t="s">
        <v>162</v>
      </c>
      <c r="E74" s="40" t="s">
        <v>27</v>
      </c>
      <c r="F74" s="40" t="s">
        <v>233</v>
      </c>
      <c r="G74" s="40" t="s">
        <v>91</v>
      </c>
      <c r="H74" s="40" t="s">
        <v>93</v>
      </c>
      <c r="I74" s="40" t="s">
        <v>164</v>
      </c>
      <c r="J74" s="38" t="s">
        <v>231</v>
      </c>
      <c r="K74" s="39" t="s">
        <v>133</v>
      </c>
      <c r="L74" s="57">
        <v>0</v>
      </c>
      <c r="M74" s="57">
        <v>0</v>
      </c>
      <c r="N74" s="57">
        <v>0</v>
      </c>
      <c r="O74" s="57">
        <v>0</v>
      </c>
      <c r="P74" s="43"/>
    </row>
    <row r="75" spans="1:16" ht="51" hidden="1">
      <c r="A75" s="39" t="s">
        <v>167</v>
      </c>
      <c r="B75" s="40"/>
      <c r="C75" s="40" t="s">
        <v>90</v>
      </c>
      <c r="D75" s="40" t="s">
        <v>162</v>
      </c>
      <c r="E75" s="40" t="s">
        <v>166</v>
      </c>
      <c r="F75" s="40" t="s">
        <v>92</v>
      </c>
      <c r="G75" s="40" t="s">
        <v>97</v>
      </c>
      <c r="H75" s="40" t="s">
        <v>93</v>
      </c>
      <c r="I75" s="40" t="s">
        <v>164</v>
      </c>
      <c r="J75" s="38" t="s">
        <v>249</v>
      </c>
      <c r="K75" s="39"/>
      <c r="L75" s="57">
        <f>L76</f>
        <v>0</v>
      </c>
      <c r="M75" s="57">
        <f>M76</f>
        <v>0</v>
      </c>
      <c r="N75" s="57">
        <f>N76</f>
        <v>0</v>
      </c>
      <c r="O75" s="57">
        <f>O76</f>
        <v>0</v>
      </c>
      <c r="P75" s="43"/>
    </row>
    <row r="76" spans="1:16" ht="67.5" customHeight="1" hidden="1">
      <c r="A76" s="39" t="s">
        <v>167</v>
      </c>
      <c r="B76" s="40" t="s">
        <v>168</v>
      </c>
      <c r="C76" s="40" t="s">
        <v>90</v>
      </c>
      <c r="D76" s="40" t="s">
        <v>162</v>
      </c>
      <c r="E76" s="40" t="s">
        <v>166</v>
      </c>
      <c r="F76" s="40" t="s">
        <v>108</v>
      </c>
      <c r="G76" s="40" t="s">
        <v>97</v>
      </c>
      <c r="H76" s="40" t="s">
        <v>93</v>
      </c>
      <c r="I76" s="40" t="s">
        <v>164</v>
      </c>
      <c r="J76" s="38" t="s">
        <v>250</v>
      </c>
      <c r="K76" s="39" t="s">
        <v>169</v>
      </c>
      <c r="L76" s="57">
        <v>0</v>
      </c>
      <c r="M76" s="57">
        <v>0</v>
      </c>
      <c r="N76" s="57">
        <v>0</v>
      </c>
      <c r="O76" s="57">
        <v>0</v>
      </c>
      <c r="P76" s="42"/>
    </row>
    <row r="77" spans="1:16" ht="67.5" customHeight="1">
      <c r="A77" s="39"/>
      <c r="B77" s="40" t="s">
        <v>100</v>
      </c>
      <c r="C77" s="40" t="s">
        <v>90</v>
      </c>
      <c r="D77" s="40" t="s">
        <v>162</v>
      </c>
      <c r="E77" s="40" t="s">
        <v>27</v>
      </c>
      <c r="F77" s="40" t="s">
        <v>130</v>
      </c>
      <c r="G77" s="40" t="s">
        <v>91</v>
      </c>
      <c r="H77" s="40" t="s">
        <v>93</v>
      </c>
      <c r="I77" s="40" t="s">
        <v>164</v>
      </c>
      <c r="J77" s="38" t="s">
        <v>271</v>
      </c>
      <c r="K77" s="39"/>
      <c r="L77" s="57">
        <f>L78</f>
        <v>0</v>
      </c>
      <c r="M77" s="57">
        <f>M78</f>
        <v>269.48</v>
      </c>
      <c r="N77" s="57">
        <v>0.2</v>
      </c>
      <c r="O77" s="57">
        <f>O78</f>
        <v>0</v>
      </c>
      <c r="P77" s="42"/>
    </row>
    <row r="78" spans="1:16" ht="67.5" customHeight="1">
      <c r="A78" s="39"/>
      <c r="B78" s="40"/>
      <c r="C78" s="40" t="s">
        <v>90</v>
      </c>
      <c r="D78" s="40" t="s">
        <v>162</v>
      </c>
      <c r="E78" s="40" t="s">
        <v>27</v>
      </c>
      <c r="F78" s="40" t="s">
        <v>272</v>
      </c>
      <c r="G78" s="49" t="s">
        <v>95</v>
      </c>
      <c r="H78" s="40" t="s">
        <v>93</v>
      </c>
      <c r="I78" s="40" t="s">
        <v>164</v>
      </c>
      <c r="J78" s="38" t="s">
        <v>273</v>
      </c>
      <c r="K78" s="39" t="s">
        <v>103</v>
      </c>
      <c r="L78" s="57">
        <v>0</v>
      </c>
      <c r="M78" s="57">
        <v>269.48</v>
      </c>
      <c r="N78" s="57">
        <v>0.3</v>
      </c>
      <c r="O78" s="57">
        <v>0</v>
      </c>
      <c r="P78" s="42"/>
    </row>
    <row r="79" spans="1:16" ht="12.75">
      <c r="A79" s="39" t="s">
        <v>171</v>
      </c>
      <c r="B79" s="40"/>
      <c r="C79" s="40" t="s">
        <v>90</v>
      </c>
      <c r="D79" s="40" t="s">
        <v>170</v>
      </c>
      <c r="E79" s="40" t="s">
        <v>91</v>
      </c>
      <c r="F79" s="40" t="s">
        <v>92</v>
      </c>
      <c r="G79" s="40" t="s">
        <v>91</v>
      </c>
      <c r="H79" s="40" t="s">
        <v>93</v>
      </c>
      <c r="I79" s="40" t="s">
        <v>92</v>
      </c>
      <c r="J79" s="38" t="s">
        <v>171</v>
      </c>
      <c r="K79" s="39"/>
      <c r="L79" s="57">
        <f>L80+L82</f>
        <v>500</v>
      </c>
      <c r="M79" s="57">
        <f>M80+M82</f>
        <v>628</v>
      </c>
      <c r="N79" s="57">
        <f>N80+N82</f>
        <v>1</v>
      </c>
      <c r="O79" s="57">
        <f>O80+O82</f>
        <v>30000</v>
      </c>
      <c r="P79" s="43"/>
    </row>
    <row r="80" spans="1:16" ht="12.75">
      <c r="A80" s="39" t="s">
        <v>173</v>
      </c>
      <c r="B80" s="40"/>
      <c r="C80" s="40" t="s">
        <v>90</v>
      </c>
      <c r="D80" s="40" t="s">
        <v>170</v>
      </c>
      <c r="E80" s="40" t="s">
        <v>95</v>
      </c>
      <c r="F80" s="40" t="s">
        <v>92</v>
      </c>
      <c r="G80" s="40" t="s">
        <v>91</v>
      </c>
      <c r="H80" s="40" t="s">
        <v>93</v>
      </c>
      <c r="I80" s="40" t="s">
        <v>172</v>
      </c>
      <c r="J80" s="38" t="s">
        <v>173</v>
      </c>
      <c r="K80" s="39"/>
      <c r="L80" s="57">
        <f>L81</f>
        <v>0</v>
      </c>
      <c r="M80" s="57">
        <f>M81</f>
        <v>0</v>
      </c>
      <c r="N80" s="57">
        <f>N81</f>
        <v>0</v>
      </c>
      <c r="O80" s="57">
        <f>O81</f>
        <v>0</v>
      </c>
      <c r="P80" s="43"/>
    </row>
    <row r="81" spans="1:15" ht="84.75" customHeight="1">
      <c r="A81" s="39" t="s">
        <v>173</v>
      </c>
      <c r="B81" s="40" t="s">
        <v>132</v>
      </c>
      <c r="C81" s="40" t="s">
        <v>90</v>
      </c>
      <c r="D81" s="40" t="s">
        <v>170</v>
      </c>
      <c r="E81" s="40" t="s">
        <v>95</v>
      </c>
      <c r="F81" s="40" t="s">
        <v>153</v>
      </c>
      <c r="G81" s="40" t="s">
        <v>27</v>
      </c>
      <c r="H81" s="40" t="s">
        <v>93</v>
      </c>
      <c r="I81" s="40" t="s">
        <v>172</v>
      </c>
      <c r="J81" s="38" t="s">
        <v>174</v>
      </c>
      <c r="K81" s="39" t="s">
        <v>263</v>
      </c>
      <c r="L81" s="57">
        <v>0</v>
      </c>
      <c r="M81" s="57">
        <v>0</v>
      </c>
      <c r="N81" s="57">
        <v>0</v>
      </c>
      <c r="O81" s="57">
        <v>0</v>
      </c>
    </row>
    <row r="82" spans="1:15" ht="25.5" customHeight="1">
      <c r="A82" s="39" t="s">
        <v>175</v>
      </c>
      <c r="B82" s="40"/>
      <c r="C82" s="40" t="s">
        <v>90</v>
      </c>
      <c r="D82" s="40" t="s">
        <v>170</v>
      </c>
      <c r="E82" s="40" t="s">
        <v>115</v>
      </c>
      <c r="F82" s="40" t="s">
        <v>92</v>
      </c>
      <c r="G82" s="40" t="s">
        <v>91</v>
      </c>
      <c r="H82" s="40" t="s">
        <v>93</v>
      </c>
      <c r="I82" s="40" t="s">
        <v>172</v>
      </c>
      <c r="J82" s="38" t="s">
        <v>175</v>
      </c>
      <c r="K82" s="39"/>
      <c r="L82" s="57">
        <f>L83</f>
        <v>500</v>
      </c>
      <c r="M82" s="57">
        <f>M83</f>
        <v>628</v>
      </c>
      <c r="N82" s="57">
        <f>N83</f>
        <v>1</v>
      </c>
      <c r="O82" s="57">
        <f>O83</f>
        <v>30000</v>
      </c>
    </row>
    <row r="83" spans="1:15" ht="84" customHeight="1">
      <c r="A83" s="39" t="s">
        <v>175</v>
      </c>
      <c r="B83" s="40" t="s">
        <v>132</v>
      </c>
      <c r="C83" s="40" t="s">
        <v>90</v>
      </c>
      <c r="D83" s="40" t="s">
        <v>170</v>
      </c>
      <c r="E83" s="40" t="s">
        <v>115</v>
      </c>
      <c r="F83" s="40" t="s">
        <v>153</v>
      </c>
      <c r="G83" s="40" t="s">
        <v>27</v>
      </c>
      <c r="H83" s="40" t="s">
        <v>93</v>
      </c>
      <c r="I83" s="40" t="s">
        <v>172</v>
      </c>
      <c r="J83" s="38" t="s">
        <v>176</v>
      </c>
      <c r="K83" s="39" t="s">
        <v>263</v>
      </c>
      <c r="L83" s="57">
        <v>500</v>
      </c>
      <c r="M83" s="57">
        <v>628</v>
      </c>
      <c r="N83" s="57">
        <v>1</v>
      </c>
      <c r="O83" s="57">
        <v>30000</v>
      </c>
    </row>
    <row r="84" spans="1:15" ht="12.75">
      <c r="A84" s="39" t="s">
        <v>178</v>
      </c>
      <c r="B84" s="40"/>
      <c r="C84" s="40" t="s">
        <v>177</v>
      </c>
      <c r="D84" s="40" t="s">
        <v>91</v>
      </c>
      <c r="E84" s="40" t="s">
        <v>91</v>
      </c>
      <c r="F84" s="40" t="s">
        <v>92</v>
      </c>
      <c r="G84" s="40" t="s">
        <v>91</v>
      </c>
      <c r="H84" s="40" t="s">
        <v>93</v>
      </c>
      <c r="I84" s="40" t="s">
        <v>92</v>
      </c>
      <c r="J84" s="38" t="s">
        <v>178</v>
      </c>
      <c r="K84" s="39"/>
      <c r="L84" s="57">
        <f>L85+L112+L115+L117</f>
        <v>31111500</v>
      </c>
      <c r="M84" s="57">
        <f>M85+M112+M115+M117</f>
        <v>31111863.93</v>
      </c>
      <c r="N84" s="57">
        <f>N85+N112+N115+N117</f>
        <v>32035.3</v>
      </c>
      <c r="O84" s="57">
        <f>O85+O112+O115+O117</f>
        <v>32684000</v>
      </c>
    </row>
    <row r="85" spans="1:16" ht="68.25" customHeight="1">
      <c r="A85" s="39" t="s">
        <v>179</v>
      </c>
      <c r="B85" s="40"/>
      <c r="C85" s="40" t="s">
        <v>177</v>
      </c>
      <c r="D85" s="40" t="s">
        <v>97</v>
      </c>
      <c r="E85" s="40" t="s">
        <v>91</v>
      </c>
      <c r="F85" s="40" t="s">
        <v>92</v>
      </c>
      <c r="G85" s="40" t="s">
        <v>91</v>
      </c>
      <c r="H85" s="40" t="s">
        <v>93</v>
      </c>
      <c r="I85" s="40" t="s">
        <v>92</v>
      </c>
      <c r="J85" s="38" t="s">
        <v>179</v>
      </c>
      <c r="K85" s="39"/>
      <c r="L85" s="57">
        <f>L86+L102+L104+L109</f>
        <v>31054200</v>
      </c>
      <c r="M85" s="57">
        <f>M86+M102+M104+M109</f>
        <v>31053683.93</v>
      </c>
      <c r="N85" s="57">
        <f>N86+N102+N104+N109</f>
        <v>31978.5</v>
      </c>
      <c r="O85" s="57">
        <f>O86+O102+O104+O109+O100</f>
        <v>32654000</v>
      </c>
      <c r="P85" s="41">
        <f>P86+P104+P109+P92+P102+P89+P94+P96+P112</f>
        <v>0</v>
      </c>
    </row>
    <row r="86" spans="1:15" ht="25.5">
      <c r="A86" s="39" t="s">
        <v>180</v>
      </c>
      <c r="B86" s="40"/>
      <c r="C86" s="40" t="s">
        <v>177</v>
      </c>
      <c r="D86" s="40" t="s">
        <v>97</v>
      </c>
      <c r="E86" s="40" t="s">
        <v>27</v>
      </c>
      <c r="F86" s="40" t="s">
        <v>92</v>
      </c>
      <c r="G86" s="40" t="s">
        <v>91</v>
      </c>
      <c r="H86" s="40" t="s">
        <v>93</v>
      </c>
      <c r="I86" s="40" t="s">
        <v>235</v>
      </c>
      <c r="J86" s="38" t="s">
        <v>180</v>
      </c>
      <c r="K86" s="39"/>
      <c r="L86" s="57">
        <f>L87+L89</f>
        <v>16746100</v>
      </c>
      <c r="M86" s="57">
        <f>M87+M89</f>
        <v>16746100</v>
      </c>
      <c r="N86" s="57">
        <f>N87+N89</f>
        <v>16746.1</v>
      </c>
      <c r="O86" s="57">
        <f>O87+O89</f>
        <v>18376400</v>
      </c>
    </row>
    <row r="87" spans="1:15" ht="25.5">
      <c r="A87" s="39" t="s">
        <v>180</v>
      </c>
      <c r="B87" s="40"/>
      <c r="C87" s="40" t="s">
        <v>177</v>
      </c>
      <c r="D87" s="40" t="s">
        <v>97</v>
      </c>
      <c r="E87" s="40" t="s">
        <v>32</v>
      </c>
      <c r="F87" s="40" t="s">
        <v>181</v>
      </c>
      <c r="G87" s="40" t="s">
        <v>91</v>
      </c>
      <c r="H87" s="40" t="s">
        <v>93</v>
      </c>
      <c r="I87" s="40" t="s">
        <v>235</v>
      </c>
      <c r="J87" s="38" t="s">
        <v>182</v>
      </c>
      <c r="K87" s="39"/>
      <c r="L87" s="57">
        <f>L88</f>
        <v>14794800</v>
      </c>
      <c r="M87" s="57">
        <f>M88</f>
        <v>14794800</v>
      </c>
      <c r="N87" s="57">
        <f>N88</f>
        <v>14794.8</v>
      </c>
      <c r="O87" s="57">
        <f>O88</f>
        <v>16234100</v>
      </c>
    </row>
    <row r="88" spans="1:15" ht="80.25" customHeight="1">
      <c r="A88" s="39" t="s">
        <v>180</v>
      </c>
      <c r="B88" s="40" t="s">
        <v>132</v>
      </c>
      <c r="C88" s="40" t="s">
        <v>177</v>
      </c>
      <c r="D88" s="40" t="s">
        <v>97</v>
      </c>
      <c r="E88" s="40" t="s">
        <v>32</v>
      </c>
      <c r="F88" s="40" t="s">
        <v>181</v>
      </c>
      <c r="G88" s="40" t="s">
        <v>27</v>
      </c>
      <c r="H88" s="40" t="s">
        <v>93</v>
      </c>
      <c r="I88" s="40" t="s">
        <v>235</v>
      </c>
      <c r="J88" s="38" t="s">
        <v>234</v>
      </c>
      <c r="K88" s="39" t="s">
        <v>263</v>
      </c>
      <c r="L88" s="57">
        <v>14794800</v>
      </c>
      <c r="M88" s="57">
        <v>14794800</v>
      </c>
      <c r="N88" s="57">
        <v>14794.8</v>
      </c>
      <c r="O88" s="57">
        <v>16234100</v>
      </c>
    </row>
    <row r="89" spans="1:15" ht="25.5" hidden="1">
      <c r="A89" s="39" t="s">
        <v>180</v>
      </c>
      <c r="B89" s="40"/>
      <c r="C89" s="40" t="s">
        <v>177</v>
      </c>
      <c r="D89" s="40" t="s">
        <v>97</v>
      </c>
      <c r="E89" s="40" t="s">
        <v>32</v>
      </c>
      <c r="F89" s="40" t="s">
        <v>219</v>
      </c>
      <c r="G89" s="40" t="s">
        <v>91</v>
      </c>
      <c r="H89" s="40" t="s">
        <v>93</v>
      </c>
      <c r="I89" s="40" t="s">
        <v>235</v>
      </c>
      <c r="J89" s="47" t="s">
        <v>220</v>
      </c>
      <c r="K89" s="39"/>
      <c r="L89" s="57">
        <f aca="true" t="shared" si="5" ref="L89:O90">L90</f>
        <v>1951300</v>
      </c>
      <c r="M89" s="57">
        <f t="shared" si="5"/>
        <v>1951300</v>
      </c>
      <c r="N89" s="57">
        <f t="shared" si="5"/>
        <v>1951.3</v>
      </c>
      <c r="O89" s="57">
        <f t="shared" si="5"/>
        <v>2142300</v>
      </c>
    </row>
    <row r="90" spans="1:15" ht="84.75" customHeight="1">
      <c r="A90" s="39" t="s">
        <v>180</v>
      </c>
      <c r="B90" s="54" t="s">
        <v>132</v>
      </c>
      <c r="C90" s="54" t="s">
        <v>177</v>
      </c>
      <c r="D90" s="54" t="s">
        <v>97</v>
      </c>
      <c r="E90" s="54" t="s">
        <v>162</v>
      </c>
      <c r="F90" s="54" t="s">
        <v>181</v>
      </c>
      <c r="G90" s="54" t="s">
        <v>91</v>
      </c>
      <c r="H90" s="54" t="s">
        <v>93</v>
      </c>
      <c r="I90" s="54" t="s">
        <v>235</v>
      </c>
      <c r="J90" s="53" t="s">
        <v>274</v>
      </c>
      <c r="K90" s="39"/>
      <c r="L90" s="57">
        <f t="shared" si="5"/>
        <v>1951300</v>
      </c>
      <c r="M90" s="57">
        <f t="shared" si="5"/>
        <v>1951300</v>
      </c>
      <c r="N90" s="57">
        <f t="shared" si="5"/>
        <v>1951.3</v>
      </c>
      <c r="O90" s="57">
        <f t="shared" si="5"/>
        <v>2142300</v>
      </c>
    </row>
    <row r="91" spans="1:15" ht="84.75" customHeight="1">
      <c r="A91" s="39" t="s">
        <v>180</v>
      </c>
      <c r="B91" s="54" t="s">
        <v>132</v>
      </c>
      <c r="C91" s="54" t="s">
        <v>177</v>
      </c>
      <c r="D91" s="54" t="s">
        <v>97</v>
      </c>
      <c r="E91" s="54" t="s">
        <v>162</v>
      </c>
      <c r="F91" s="54" t="s">
        <v>181</v>
      </c>
      <c r="G91" s="54" t="s">
        <v>27</v>
      </c>
      <c r="H91" s="54" t="s">
        <v>93</v>
      </c>
      <c r="I91" s="54" t="s">
        <v>235</v>
      </c>
      <c r="J91" s="53" t="s">
        <v>236</v>
      </c>
      <c r="K91" s="39" t="s">
        <v>263</v>
      </c>
      <c r="L91" s="57">
        <v>1951300</v>
      </c>
      <c r="M91" s="57">
        <v>1951300</v>
      </c>
      <c r="N91" s="57">
        <v>1951.3</v>
      </c>
      <c r="O91" s="57">
        <v>2142300</v>
      </c>
    </row>
    <row r="92" spans="1:15" ht="25.5" hidden="1">
      <c r="A92" s="39" t="s">
        <v>223</v>
      </c>
      <c r="B92" s="40"/>
      <c r="C92" s="40" t="s">
        <v>177</v>
      </c>
      <c r="D92" s="40" t="s">
        <v>97</v>
      </c>
      <c r="E92" s="40" t="s">
        <v>183</v>
      </c>
      <c r="F92" s="40" t="s">
        <v>222</v>
      </c>
      <c r="G92" s="40" t="s">
        <v>91</v>
      </c>
      <c r="H92" s="40" t="s">
        <v>93</v>
      </c>
      <c r="I92" s="40" t="s">
        <v>235</v>
      </c>
      <c r="J92" s="38" t="s">
        <v>223</v>
      </c>
      <c r="K92" s="39"/>
      <c r="L92" s="57">
        <f>L93</f>
        <v>0</v>
      </c>
      <c r="M92" s="57">
        <f>M93</f>
        <v>0</v>
      </c>
      <c r="N92" s="57">
        <f>N93</f>
        <v>0</v>
      </c>
      <c r="O92" s="57">
        <f>O93</f>
        <v>2481.4</v>
      </c>
    </row>
    <row r="93" spans="1:15" ht="87" customHeight="1" hidden="1">
      <c r="A93" s="39" t="s">
        <v>223</v>
      </c>
      <c r="B93" s="40"/>
      <c r="C93" s="40" t="s">
        <v>177</v>
      </c>
      <c r="D93" s="40" t="s">
        <v>97</v>
      </c>
      <c r="E93" s="40" t="s">
        <v>183</v>
      </c>
      <c r="F93" s="40" t="s">
        <v>222</v>
      </c>
      <c r="G93" s="40" t="s">
        <v>27</v>
      </c>
      <c r="H93" s="40" t="s">
        <v>93</v>
      </c>
      <c r="I93" s="40" t="s">
        <v>235</v>
      </c>
      <c r="J93" s="38" t="s">
        <v>224</v>
      </c>
      <c r="K93" s="39" t="s">
        <v>133</v>
      </c>
      <c r="L93" s="57">
        <v>0</v>
      </c>
      <c r="M93" s="57">
        <v>0</v>
      </c>
      <c r="N93" s="57">
        <v>0</v>
      </c>
      <c r="O93" s="57">
        <v>2481.4</v>
      </c>
    </row>
    <row r="94" spans="1:15" ht="67.5" customHeight="1" hidden="1">
      <c r="A94" s="39" t="s">
        <v>238</v>
      </c>
      <c r="B94" s="40"/>
      <c r="C94" s="40" t="s">
        <v>177</v>
      </c>
      <c r="D94" s="40" t="s">
        <v>97</v>
      </c>
      <c r="E94" s="40" t="s">
        <v>183</v>
      </c>
      <c r="F94" s="40" t="s">
        <v>237</v>
      </c>
      <c r="G94" s="40" t="s">
        <v>91</v>
      </c>
      <c r="H94" s="40" t="s">
        <v>93</v>
      </c>
      <c r="I94" s="40" t="s">
        <v>235</v>
      </c>
      <c r="J94" s="38" t="s">
        <v>238</v>
      </c>
      <c r="K94" s="39"/>
      <c r="L94" s="57">
        <f>L95</f>
        <v>0</v>
      </c>
      <c r="M94" s="57">
        <f>M95</f>
        <v>0</v>
      </c>
      <c r="N94" s="57">
        <f>N95</f>
        <v>0</v>
      </c>
      <c r="O94" s="57">
        <f>O95</f>
        <v>0</v>
      </c>
    </row>
    <row r="95" spans="1:15" ht="85.5" customHeight="1" hidden="1">
      <c r="A95" s="39" t="s">
        <v>238</v>
      </c>
      <c r="B95" s="40" t="s">
        <v>132</v>
      </c>
      <c r="C95" s="40" t="s">
        <v>177</v>
      </c>
      <c r="D95" s="40" t="s">
        <v>97</v>
      </c>
      <c r="E95" s="40" t="s">
        <v>183</v>
      </c>
      <c r="F95" s="40" t="s">
        <v>237</v>
      </c>
      <c r="G95" s="40" t="s">
        <v>27</v>
      </c>
      <c r="H95" s="40" t="s">
        <v>93</v>
      </c>
      <c r="I95" s="40" t="s">
        <v>235</v>
      </c>
      <c r="J95" s="38" t="s">
        <v>239</v>
      </c>
      <c r="K95" s="39" t="s">
        <v>133</v>
      </c>
      <c r="L95" s="57">
        <v>0</v>
      </c>
      <c r="M95" s="57">
        <v>0</v>
      </c>
      <c r="N95" s="57">
        <v>0</v>
      </c>
      <c r="O95" s="57">
        <v>0</v>
      </c>
    </row>
    <row r="96" spans="1:15" ht="85.5" customHeight="1" hidden="1">
      <c r="A96" s="39" t="s">
        <v>241</v>
      </c>
      <c r="B96" s="40"/>
      <c r="C96" s="40" t="s">
        <v>177</v>
      </c>
      <c r="D96" s="40" t="s">
        <v>97</v>
      </c>
      <c r="E96" s="40" t="s">
        <v>240</v>
      </c>
      <c r="F96" s="40" t="s">
        <v>242</v>
      </c>
      <c r="G96" s="40" t="s">
        <v>91</v>
      </c>
      <c r="H96" s="40" t="s">
        <v>93</v>
      </c>
      <c r="I96" s="40" t="s">
        <v>235</v>
      </c>
      <c r="J96" s="38" t="s">
        <v>241</v>
      </c>
      <c r="K96" s="39"/>
      <c r="L96" s="57">
        <f>L97</f>
        <v>0</v>
      </c>
      <c r="M96" s="57">
        <f>M97</f>
        <v>0</v>
      </c>
      <c r="N96" s="57">
        <f>N97</f>
        <v>0</v>
      </c>
      <c r="O96" s="57">
        <f>O97</f>
        <v>0</v>
      </c>
    </row>
    <row r="97" spans="1:15" ht="85.5" customHeight="1" hidden="1">
      <c r="A97" s="39" t="s">
        <v>241</v>
      </c>
      <c r="B97" s="40" t="s">
        <v>132</v>
      </c>
      <c r="C97" s="40" t="s">
        <v>177</v>
      </c>
      <c r="D97" s="40" t="s">
        <v>97</v>
      </c>
      <c r="E97" s="40" t="s">
        <v>240</v>
      </c>
      <c r="F97" s="40" t="s">
        <v>242</v>
      </c>
      <c r="G97" s="40" t="s">
        <v>27</v>
      </c>
      <c r="H97" s="40" t="s">
        <v>93</v>
      </c>
      <c r="I97" s="40" t="s">
        <v>235</v>
      </c>
      <c r="J97" s="38" t="s">
        <v>221</v>
      </c>
      <c r="K97" s="39" t="s">
        <v>133</v>
      </c>
      <c r="L97" s="57">
        <v>0</v>
      </c>
      <c r="M97" s="57">
        <v>0</v>
      </c>
      <c r="N97" s="57">
        <v>0</v>
      </c>
      <c r="O97" s="57">
        <v>0</v>
      </c>
    </row>
    <row r="98" spans="1:15" ht="85.5" customHeight="1" hidden="1">
      <c r="A98" s="39" t="s">
        <v>244</v>
      </c>
      <c r="B98" s="40" t="s">
        <v>132</v>
      </c>
      <c r="C98" s="40" t="s">
        <v>177</v>
      </c>
      <c r="D98" s="40" t="s">
        <v>97</v>
      </c>
      <c r="E98" s="40" t="s">
        <v>184</v>
      </c>
      <c r="F98" s="40" t="s">
        <v>243</v>
      </c>
      <c r="G98" s="40" t="s">
        <v>27</v>
      </c>
      <c r="H98" s="40" t="s">
        <v>93</v>
      </c>
      <c r="I98" s="40" t="s">
        <v>235</v>
      </c>
      <c r="J98" s="38" t="s">
        <v>244</v>
      </c>
      <c r="K98" s="39" t="s">
        <v>263</v>
      </c>
      <c r="L98" s="57">
        <v>0</v>
      </c>
      <c r="M98" s="57">
        <v>0</v>
      </c>
      <c r="N98" s="57">
        <v>0</v>
      </c>
      <c r="O98" s="57">
        <v>0</v>
      </c>
    </row>
    <row r="99" spans="1:15" ht="85.5" customHeight="1">
      <c r="A99" s="39"/>
      <c r="B99" s="40"/>
      <c r="C99" s="40" t="s">
        <v>177</v>
      </c>
      <c r="D99" s="40" t="s">
        <v>97</v>
      </c>
      <c r="E99" s="40" t="s">
        <v>285</v>
      </c>
      <c r="F99" s="40" t="s">
        <v>92</v>
      </c>
      <c r="G99" s="40" t="s">
        <v>91</v>
      </c>
      <c r="H99" s="40" t="s">
        <v>93</v>
      </c>
      <c r="I99" s="40" t="s">
        <v>235</v>
      </c>
      <c r="J99" s="38" t="s">
        <v>286</v>
      </c>
      <c r="K99" s="39"/>
      <c r="L99" s="57"/>
      <c r="M99" s="57"/>
      <c r="N99" s="57"/>
      <c r="O99" s="57">
        <f>O100+O102</f>
        <v>13838700</v>
      </c>
    </row>
    <row r="100" spans="1:15" ht="85.5" customHeight="1">
      <c r="A100" s="39"/>
      <c r="B100" s="40" t="s">
        <v>132</v>
      </c>
      <c r="C100" s="40" t="s">
        <v>177</v>
      </c>
      <c r="D100" s="40" t="s">
        <v>97</v>
      </c>
      <c r="E100" s="40" t="s">
        <v>183</v>
      </c>
      <c r="F100" s="40" t="s">
        <v>282</v>
      </c>
      <c r="G100" s="40" t="s">
        <v>91</v>
      </c>
      <c r="H100" s="40" t="s">
        <v>93</v>
      </c>
      <c r="I100" s="40" t="s">
        <v>235</v>
      </c>
      <c r="J100" s="38" t="s">
        <v>283</v>
      </c>
      <c r="K100" s="39"/>
      <c r="L100" s="57"/>
      <c r="M100" s="57"/>
      <c r="N100" s="57"/>
      <c r="O100" s="57">
        <f>O101</f>
        <v>1849600</v>
      </c>
    </row>
    <row r="101" spans="1:15" ht="85.5" customHeight="1">
      <c r="A101" s="39"/>
      <c r="B101" s="40"/>
      <c r="C101" s="40" t="s">
        <v>177</v>
      </c>
      <c r="D101" s="40" t="s">
        <v>97</v>
      </c>
      <c r="E101" s="40" t="s">
        <v>183</v>
      </c>
      <c r="F101" s="40" t="s">
        <v>282</v>
      </c>
      <c r="G101" s="40" t="s">
        <v>27</v>
      </c>
      <c r="H101" s="40" t="s">
        <v>93</v>
      </c>
      <c r="I101" s="40" t="s">
        <v>235</v>
      </c>
      <c r="J101" s="38" t="s">
        <v>284</v>
      </c>
      <c r="K101" s="39" t="s">
        <v>263</v>
      </c>
      <c r="L101" s="57"/>
      <c r="M101" s="57"/>
      <c r="N101" s="57"/>
      <c r="O101" s="57">
        <v>1849600</v>
      </c>
    </row>
    <row r="102" spans="1:15" ht="17.25" customHeight="1">
      <c r="A102" s="39" t="s">
        <v>186</v>
      </c>
      <c r="B102" s="40"/>
      <c r="C102" s="40" t="s">
        <v>177</v>
      </c>
      <c r="D102" s="40" t="s">
        <v>97</v>
      </c>
      <c r="E102" s="40" t="s">
        <v>184</v>
      </c>
      <c r="F102" s="40" t="s">
        <v>185</v>
      </c>
      <c r="G102" s="40" t="s">
        <v>91</v>
      </c>
      <c r="H102" s="40" t="s">
        <v>93</v>
      </c>
      <c r="I102" s="40" t="s">
        <v>235</v>
      </c>
      <c r="J102" s="38" t="s">
        <v>186</v>
      </c>
      <c r="K102" s="39"/>
      <c r="L102" s="57">
        <f>L103</f>
        <v>8964000</v>
      </c>
      <c r="M102" s="57">
        <f>M103</f>
        <v>8963483.93</v>
      </c>
      <c r="N102" s="57">
        <f>N103</f>
        <v>11126.3</v>
      </c>
      <c r="O102" s="57">
        <f>O103</f>
        <v>11989100</v>
      </c>
    </row>
    <row r="103" spans="1:15" ht="84" customHeight="1">
      <c r="A103" s="39" t="s">
        <v>186</v>
      </c>
      <c r="B103" s="40" t="s">
        <v>132</v>
      </c>
      <c r="C103" s="40" t="s">
        <v>177</v>
      </c>
      <c r="D103" s="40" t="s">
        <v>97</v>
      </c>
      <c r="E103" s="40" t="s">
        <v>184</v>
      </c>
      <c r="F103" s="40" t="s">
        <v>185</v>
      </c>
      <c r="G103" s="40" t="s">
        <v>27</v>
      </c>
      <c r="H103" s="40" t="s">
        <v>93</v>
      </c>
      <c r="I103" s="40" t="s">
        <v>235</v>
      </c>
      <c r="J103" s="38" t="s">
        <v>187</v>
      </c>
      <c r="K103" s="39" t="s">
        <v>263</v>
      </c>
      <c r="L103" s="57">
        <v>8964000</v>
      </c>
      <c r="M103" s="57">
        <v>8963483.93</v>
      </c>
      <c r="N103" s="57">
        <v>11126.3</v>
      </c>
      <c r="O103" s="57">
        <v>11989100</v>
      </c>
    </row>
    <row r="104" spans="1:15" ht="25.5">
      <c r="A104" s="39" t="s">
        <v>189</v>
      </c>
      <c r="B104" s="40"/>
      <c r="C104" s="40" t="s">
        <v>177</v>
      </c>
      <c r="D104" s="40" t="s">
        <v>97</v>
      </c>
      <c r="E104" s="40" t="s">
        <v>188</v>
      </c>
      <c r="F104" s="40" t="s">
        <v>92</v>
      </c>
      <c r="G104" s="40" t="s">
        <v>91</v>
      </c>
      <c r="H104" s="40" t="s">
        <v>93</v>
      </c>
      <c r="I104" s="40" t="s">
        <v>235</v>
      </c>
      <c r="J104" s="38" t="s">
        <v>189</v>
      </c>
      <c r="K104" s="39"/>
      <c r="L104" s="57">
        <f>L105+L107</f>
        <v>493700</v>
      </c>
      <c r="M104" s="57">
        <f>M105+M107</f>
        <v>493700</v>
      </c>
      <c r="N104" s="57">
        <f>N105+N107</f>
        <v>493.70000000000005</v>
      </c>
      <c r="O104" s="57">
        <f>O105+O107</f>
        <v>438900</v>
      </c>
    </row>
    <row r="105" spans="1:15" ht="38.25">
      <c r="A105" s="39" t="s">
        <v>189</v>
      </c>
      <c r="B105" s="40"/>
      <c r="C105" s="40" t="s">
        <v>177</v>
      </c>
      <c r="D105" s="40" t="s">
        <v>97</v>
      </c>
      <c r="E105" s="40" t="s">
        <v>188</v>
      </c>
      <c r="F105" s="40" t="s">
        <v>190</v>
      </c>
      <c r="G105" s="40" t="s">
        <v>91</v>
      </c>
      <c r="H105" s="40" t="s">
        <v>93</v>
      </c>
      <c r="I105" s="40" t="s">
        <v>235</v>
      </c>
      <c r="J105" s="38" t="s">
        <v>191</v>
      </c>
      <c r="K105" s="39"/>
      <c r="L105" s="57">
        <f>L106</f>
        <v>7600</v>
      </c>
      <c r="M105" s="57">
        <f>M106</f>
        <v>7600</v>
      </c>
      <c r="N105" s="57">
        <f>N106</f>
        <v>7.6</v>
      </c>
      <c r="O105" s="57">
        <f>O106</f>
        <v>7600</v>
      </c>
    </row>
    <row r="106" spans="1:15" ht="76.5" customHeight="1">
      <c r="A106" s="39" t="s">
        <v>189</v>
      </c>
      <c r="B106" s="40" t="s">
        <v>132</v>
      </c>
      <c r="C106" s="40" t="s">
        <v>177</v>
      </c>
      <c r="D106" s="40" t="s">
        <v>97</v>
      </c>
      <c r="E106" s="40" t="s">
        <v>188</v>
      </c>
      <c r="F106" s="40" t="s">
        <v>190</v>
      </c>
      <c r="G106" s="40" t="s">
        <v>27</v>
      </c>
      <c r="H106" s="40" t="s">
        <v>93</v>
      </c>
      <c r="I106" s="40" t="s">
        <v>235</v>
      </c>
      <c r="J106" s="38" t="s">
        <v>192</v>
      </c>
      <c r="K106" s="39" t="s">
        <v>263</v>
      </c>
      <c r="L106" s="57">
        <v>7600</v>
      </c>
      <c r="M106" s="57">
        <v>7600</v>
      </c>
      <c r="N106" s="58">
        <v>7.6</v>
      </c>
      <c r="O106" s="58">
        <v>7600</v>
      </c>
    </row>
    <row r="107" spans="1:15" ht="38.25">
      <c r="A107" s="39" t="s">
        <v>189</v>
      </c>
      <c r="B107" s="40"/>
      <c r="C107" s="40" t="s">
        <v>177</v>
      </c>
      <c r="D107" s="40" t="s">
        <v>97</v>
      </c>
      <c r="E107" s="40" t="s">
        <v>193</v>
      </c>
      <c r="F107" s="40" t="s">
        <v>194</v>
      </c>
      <c r="G107" s="40" t="s">
        <v>91</v>
      </c>
      <c r="H107" s="40" t="s">
        <v>93</v>
      </c>
      <c r="I107" s="40" t="s">
        <v>235</v>
      </c>
      <c r="J107" s="38" t="s">
        <v>195</v>
      </c>
      <c r="K107" s="39"/>
      <c r="L107" s="57">
        <f>L108</f>
        <v>486100</v>
      </c>
      <c r="M107" s="57">
        <f>M108</f>
        <v>486100</v>
      </c>
      <c r="N107" s="57">
        <f>N108</f>
        <v>486.1</v>
      </c>
      <c r="O107" s="57">
        <f>O108</f>
        <v>431300</v>
      </c>
    </row>
    <row r="108" spans="1:15" ht="95.25" customHeight="1">
      <c r="A108" s="39" t="s">
        <v>189</v>
      </c>
      <c r="B108" s="40" t="s">
        <v>132</v>
      </c>
      <c r="C108" s="40" t="s">
        <v>177</v>
      </c>
      <c r="D108" s="40" t="s">
        <v>97</v>
      </c>
      <c r="E108" s="40" t="s">
        <v>193</v>
      </c>
      <c r="F108" s="40" t="s">
        <v>194</v>
      </c>
      <c r="G108" s="40" t="s">
        <v>27</v>
      </c>
      <c r="H108" s="40" t="s">
        <v>93</v>
      </c>
      <c r="I108" s="40" t="s">
        <v>235</v>
      </c>
      <c r="J108" s="38" t="s">
        <v>196</v>
      </c>
      <c r="K108" s="39" t="s">
        <v>263</v>
      </c>
      <c r="L108" s="57">
        <v>486100</v>
      </c>
      <c r="M108" s="57">
        <v>486100</v>
      </c>
      <c r="N108" s="57">
        <v>486.1</v>
      </c>
      <c r="O108" s="57">
        <v>431300</v>
      </c>
    </row>
    <row r="109" spans="1:15" ht="12.75">
      <c r="A109" s="39" t="s">
        <v>198</v>
      </c>
      <c r="B109" s="40"/>
      <c r="C109" s="40" t="s">
        <v>177</v>
      </c>
      <c r="D109" s="40" t="s">
        <v>97</v>
      </c>
      <c r="E109" s="40" t="s">
        <v>197</v>
      </c>
      <c r="F109" s="40" t="s">
        <v>92</v>
      </c>
      <c r="G109" s="40" t="s">
        <v>91</v>
      </c>
      <c r="H109" s="40" t="s">
        <v>93</v>
      </c>
      <c r="I109" s="40" t="s">
        <v>235</v>
      </c>
      <c r="J109" s="38" t="s">
        <v>198</v>
      </c>
      <c r="K109" s="39"/>
      <c r="L109" s="57">
        <f aca="true" t="shared" si="6" ref="L109:O110">L110</f>
        <v>4850400</v>
      </c>
      <c r="M109" s="57">
        <f t="shared" si="6"/>
        <v>4850400</v>
      </c>
      <c r="N109" s="57">
        <f t="shared" si="6"/>
        <v>3612.4</v>
      </c>
      <c r="O109" s="57">
        <f t="shared" si="6"/>
        <v>0</v>
      </c>
    </row>
    <row r="110" spans="1:15" ht="25.5">
      <c r="A110" s="39" t="s">
        <v>198</v>
      </c>
      <c r="B110" s="40"/>
      <c r="C110" s="40" t="s">
        <v>177</v>
      </c>
      <c r="D110" s="40" t="s">
        <v>97</v>
      </c>
      <c r="E110" s="40" t="s">
        <v>199</v>
      </c>
      <c r="F110" s="40" t="s">
        <v>185</v>
      </c>
      <c r="G110" s="40" t="s">
        <v>91</v>
      </c>
      <c r="H110" s="40" t="s">
        <v>93</v>
      </c>
      <c r="I110" s="40" t="s">
        <v>235</v>
      </c>
      <c r="J110" s="38" t="s">
        <v>200</v>
      </c>
      <c r="K110" s="39"/>
      <c r="L110" s="57">
        <f t="shared" si="6"/>
        <v>4850400</v>
      </c>
      <c r="M110" s="57">
        <f t="shared" si="6"/>
        <v>4850400</v>
      </c>
      <c r="N110" s="57">
        <f t="shared" si="6"/>
        <v>3612.4</v>
      </c>
      <c r="O110" s="57">
        <f t="shared" si="6"/>
        <v>0</v>
      </c>
    </row>
    <row r="111" spans="1:15" ht="78.75" customHeight="1">
      <c r="A111" s="39" t="s">
        <v>198</v>
      </c>
      <c r="B111" s="40" t="s">
        <v>132</v>
      </c>
      <c r="C111" s="40" t="s">
        <v>177</v>
      </c>
      <c r="D111" s="40" t="s">
        <v>97</v>
      </c>
      <c r="E111" s="40" t="s">
        <v>199</v>
      </c>
      <c r="F111" s="40" t="s">
        <v>185</v>
      </c>
      <c r="G111" s="40" t="s">
        <v>27</v>
      </c>
      <c r="H111" s="40" t="s">
        <v>93</v>
      </c>
      <c r="I111" s="40" t="s">
        <v>235</v>
      </c>
      <c r="J111" s="38" t="s">
        <v>201</v>
      </c>
      <c r="K111" s="39" t="s">
        <v>263</v>
      </c>
      <c r="L111" s="57">
        <v>4850400</v>
      </c>
      <c r="M111" s="57">
        <v>4850400</v>
      </c>
      <c r="N111" s="57">
        <v>3612.4</v>
      </c>
      <c r="O111" s="57">
        <v>0</v>
      </c>
    </row>
    <row r="112" spans="1:15" ht="25.5">
      <c r="A112" s="39" t="s">
        <v>202</v>
      </c>
      <c r="B112" s="40"/>
      <c r="C112" s="40" t="s">
        <v>177</v>
      </c>
      <c r="D112" s="40" t="s">
        <v>136</v>
      </c>
      <c r="E112" s="40" t="s">
        <v>91</v>
      </c>
      <c r="F112" s="40" t="s">
        <v>92</v>
      </c>
      <c r="G112" s="40" t="s">
        <v>91</v>
      </c>
      <c r="H112" s="40" t="s">
        <v>93</v>
      </c>
      <c r="I112" s="40" t="s">
        <v>92</v>
      </c>
      <c r="J112" s="38" t="s">
        <v>202</v>
      </c>
      <c r="K112" s="39"/>
      <c r="L112" s="57">
        <f aca="true" t="shared" si="7" ref="L112:O113">L113</f>
        <v>57300</v>
      </c>
      <c r="M112" s="57">
        <f t="shared" si="7"/>
        <v>58180</v>
      </c>
      <c r="N112" s="57">
        <f t="shared" si="7"/>
        <v>56.8</v>
      </c>
      <c r="O112" s="57">
        <f t="shared" si="7"/>
        <v>30000</v>
      </c>
    </row>
    <row r="113" spans="1:15" ht="25.5">
      <c r="A113" s="39" t="s">
        <v>203</v>
      </c>
      <c r="B113" s="40"/>
      <c r="C113" s="40" t="s">
        <v>177</v>
      </c>
      <c r="D113" s="40" t="s">
        <v>136</v>
      </c>
      <c r="E113" s="40" t="s">
        <v>115</v>
      </c>
      <c r="F113" s="40" t="s">
        <v>92</v>
      </c>
      <c r="G113" s="40" t="s">
        <v>27</v>
      </c>
      <c r="H113" s="40" t="s">
        <v>93</v>
      </c>
      <c r="I113" s="40" t="s">
        <v>172</v>
      </c>
      <c r="J113" s="38" t="s">
        <v>203</v>
      </c>
      <c r="K113" s="39"/>
      <c r="L113" s="57">
        <f t="shared" si="7"/>
        <v>57300</v>
      </c>
      <c r="M113" s="57">
        <f t="shared" si="7"/>
        <v>58180</v>
      </c>
      <c r="N113" s="57">
        <f t="shared" si="7"/>
        <v>56.8</v>
      </c>
      <c r="O113" s="57">
        <f t="shared" si="7"/>
        <v>30000</v>
      </c>
    </row>
    <row r="114" spans="1:15" ht="81.75" customHeight="1">
      <c r="A114" s="39" t="s">
        <v>203</v>
      </c>
      <c r="B114" s="40" t="s">
        <v>132</v>
      </c>
      <c r="C114" s="40" t="s">
        <v>177</v>
      </c>
      <c r="D114" s="40" t="s">
        <v>136</v>
      </c>
      <c r="E114" s="40" t="s">
        <v>115</v>
      </c>
      <c r="F114" s="40" t="s">
        <v>106</v>
      </c>
      <c r="G114" s="40" t="s">
        <v>27</v>
      </c>
      <c r="H114" s="40" t="s">
        <v>93</v>
      </c>
      <c r="I114" s="40" t="s">
        <v>172</v>
      </c>
      <c r="J114" s="38" t="s">
        <v>203</v>
      </c>
      <c r="K114" s="39" t="s">
        <v>263</v>
      </c>
      <c r="L114" s="57">
        <v>57300</v>
      </c>
      <c r="M114" s="57">
        <v>58180</v>
      </c>
      <c r="N114" s="57">
        <v>56.8</v>
      </c>
      <c r="O114" s="57">
        <v>30000</v>
      </c>
    </row>
    <row r="115" spans="1:15" ht="153" customHeight="1">
      <c r="A115" s="39" t="s">
        <v>205</v>
      </c>
      <c r="B115" s="40"/>
      <c r="C115" s="40" t="s">
        <v>177</v>
      </c>
      <c r="D115" s="40" t="s">
        <v>204</v>
      </c>
      <c r="E115" s="40" t="s">
        <v>91</v>
      </c>
      <c r="F115" s="40" t="s">
        <v>92</v>
      </c>
      <c r="G115" s="40" t="s">
        <v>91</v>
      </c>
      <c r="H115" s="40" t="s">
        <v>93</v>
      </c>
      <c r="I115" s="40" t="s">
        <v>92</v>
      </c>
      <c r="J115" s="38" t="s">
        <v>205</v>
      </c>
      <c r="K115" s="39"/>
      <c r="L115" s="57">
        <f>L116</f>
        <v>0</v>
      </c>
      <c r="M115" s="57">
        <f>M116</f>
        <v>0</v>
      </c>
      <c r="N115" s="57">
        <f>N116</f>
        <v>0</v>
      </c>
      <c r="O115" s="57">
        <f>O116</f>
        <v>0</v>
      </c>
    </row>
    <row r="116" spans="1:15" ht="114.75">
      <c r="A116" s="39" t="s">
        <v>206</v>
      </c>
      <c r="B116" s="40" t="s">
        <v>132</v>
      </c>
      <c r="C116" s="40" t="s">
        <v>177</v>
      </c>
      <c r="D116" s="40" t="s">
        <v>204</v>
      </c>
      <c r="E116" s="40" t="s">
        <v>115</v>
      </c>
      <c r="F116" s="40" t="s">
        <v>92</v>
      </c>
      <c r="G116" s="40" t="s">
        <v>27</v>
      </c>
      <c r="H116" s="40" t="s">
        <v>93</v>
      </c>
      <c r="I116" s="40" t="s">
        <v>172</v>
      </c>
      <c r="J116" s="38" t="s">
        <v>206</v>
      </c>
      <c r="K116" s="39" t="s">
        <v>263</v>
      </c>
      <c r="L116" s="57">
        <v>0</v>
      </c>
      <c r="M116" s="57">
        <v>0</v>
      </c>
      <c r="N116" s="57">
        <v>0</v>
      </c>
      <c r="O116" s="57">
        <v>0</v>
      </c>
    </row>
    <row r="117" spans="1:15" ht="63.75">
      <c r="A117" s="39" t="s">
        <v>208</v>
      </c>
      <c r="B117" s="40"/>
      <c r="C117" s="40" t="s">
        <v>177</v>
      </c>
      <c r="D117" s="40" t="s">
        <v>207</v>
      </c>
      <c r="E117" s="40" t="s">
        <v>91</v>
      </c>
      <c r="F117" s="40" t="s">
        <v>92</v>
      </c>
      <c r="G117" s="40" t="s">
        <v>91</v>
      </c>
      <c r="H117" s="40" t="s">
        <v>93</v>
      </c>
      <c r="I117" s="40" t="s">
        <v>92</v>
      </c>
      <c r="J117" s="38" t="s">
        <v>208</v>
      </c>
      <c r="K117" s="39"/>
      <c r="L117" s="57">
        <f aca="true" t="shared" si="8" ref="L117:O118">L118</f>
        <v>0</v>
      </c>
      <c r="M117" s="57">
        <f t="shared" si="8"/>
        <v>0</v>
      </c>
      <c r="N117" s="57">
        <f t="shared" si="8"/>
        <v>0</v>
      </c>
      <c r="O117" s="57">
        <f t="shared" si="8"/>
        <v>0</v>
      </c>
    </row>
    <row r="118" spans="1:15" ht="51">
      <c r="A118" s="39" t="s">
        <v>209</v>
      </c>
      <c r="B118" s="40"/>
      <c r="C118" s="40" t="s">
        <v>177</v>
      </c>
      <c r="D118" s="40" t="s">
        <v>207</v>
      </c>
      <c r="E118" s="40" t="s">
        <v>91</v>
      </c>
      <c r="F118" s="40" t="s">
        <v>92</v>
      </c>
      <c r="G118" s="40" t="s">
        <v>27</v>
      </c>
      <c r="H118" s="40" t="s">
        <v>93</v>
      </c>
      <c r="I118" s="40" t="s">
        <v>235</v>
      </c>
      <c r="J118" s="38" t="s">
        <v>209</v>
      </c>
      <c r="K118" s="39"/>
      <c r="L118" s="57">
        <f t="shared" si="8"/>
        <v>0</v>
      </c>
      <c r="M118" s="57">
        <f t="shared" si="8"/>
        <v>0</v>
      </c>
      <c r="N118" s="57">
        <f t="shared" si="8"/>
        <v>0</v>
      </c>
      <c r="O118" s="57">
        <f t="shared" si="8"/>
        <v>0</v>
      </c>
    </row>
    <row r="119" spans="1:15" ht="89.25" customHeight="1">
      <c r="A119" s="39" t="s">
        <v>209</v>
      </c>
      <c r="B119" s="40" t="s">
        <v>132</v>
      </c>
      <c r="C119" s="40" t="s">
        <v>177</v>
      </c>
      <c r="D119" s="40" t="s">
        <v>207</v>
      </c>
      <c r="E119" s="40" t="s">
        <v>210</v>
      </c>
      <c r="F119" s="40" t="s">
        <v>101</v>
      </c>
      <c r="G119" s="40" t="s">
        <v>27</v>
      </c>
      <c r="H119" s="40" t="s">
        <v>93</v>
      </c>
      <c r="I119" s="40" t="s">
        <v>235</v>
      </c>
      <c r="J119" s="38" t="s">
        <v>211</v>
      </c>
      <c r="K119" s="39" t="s">
        <v>263</v>
      </c>
      <c r="L119" s="57">
        <v>0</v>
      </c>
      <c r="M119" s="57">
        <v>0</v>
      </c>
      <c r="N119" s="57">
        <v>0</v>
      </c>
      <c r="O119" s="57">
        <v>0</v>
      </c>
    </row>
    <row r="120" spans="1:15" ht="21.75" customHeight="1">
      <c r="A120" s="34"/>
      <c r="B120" s="27"/>
      <c r="C120" s="27"/>
      <c r="D120" s="27"/>
      <c r="E120" s="27"/>
      <c r="F120" s="27"/>
      <c r="G120" s="27"/>
      <c r="H120" s="30"/>
      <c r="I120" s="27"/>
      <c r="J120" s="27"/>
      <c r="K120" s="31" t="s">
        <v>49</v>
      </c>
      <c r="L120" s="59">
        <f>L13+L84</f>
        <v>53944000</v>
      </c>
      <c r="M120" s="59">
        <f>M13+M84</f>
        <v>54544250.78</v>
      </c>
      <c r="N120" s="59">
        <f>N13+N84</f>
        <v>52553.2</v>
      </c>
      <c r="O120" s="59">
        <f>O13+O84</f>
        <v>55668400</v>
      </c>
    </row>
    <row r="121" spans="1:15" ht="21.75" customHeight="1">
      <c r="A121" s="34"/>
      <c r="B121" s="27"/>
      <c r="C121" s="27"/>
      <c r="D121" s="27"/>
      <c r="E121" s="27"/>
      <c r="F121" s="27"/>
      <c r="G121" s="27"/>
      <c r="H121" s="30"/>
      <c r="I121" s="27"/>
      <c r="J121" s="27"/>
      <c r="K121" s="36"/>
      <c r="L121" s="37"/>
      <c r="M121" s="37"/>
      <c r="N121" s="37"/>
      <c r="O121" s="37"/>
    </row>
    <row r="122" spans="1:15" ht="21.75" customHeight="1">
      <c r="A122" s="112" t="s">
        <v>226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36"/>
      <c r="L122" s="37"/>
      <c r="M122" s="37"/>
      <c r="N122" s="37"/>
      <c r="O122" s="37"/>
    </row>
    <row r="123" spans="1:15" ht="21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36"/>
      <c r="L123" s="37"/>
      <c r="M123" s="37"/>
      <c r="N123" s="37"/>
      <c r="O123" s="37"/>
    </row>
    <row r="124" spans="1:15" ht="21.75" customHeight="1">
      <c r="A124" s="34"/>
      <c r="B124" s="27"/>
      <c r="C124" s="27"/>
      <c r="D124" s="27"/>
      <c r="E124" s="27"/>
      <c r="F124" s="27"/>
      <c r="G124" s="27"/>
      <c r="H124" s="30"/>
      <c r="I124" s="27"/>
      <c r="J124" s="27"/>
      <c r="K124" s="36"/>
      <c r="L124" s="37"/>
      <c r="M124" s="37"/>
      <c r="N124" s="37"/>
      <c r="O124" s="37"/>
    </row>
    <row r="125" spans="1:15" ht="12.75" customHeight="1">
      <c r="A125" s="34"/>
      <c r="B125" s="27"/>
      <c r="C125" s="27"/>
      <c r="D125" s="121" t="s">
        <v>275</v>
      </c>
      <c r="E125" s="121"/>
      <c r="F125" s="121"/>
      <c r="G125" s="121"/>
      <c r="H125" s="30"/>
      <c r="I125" s="27"/>
      <c r="J125" s="27"/>
      <c r="K125" s="30"/>
      <c r="L125" s="27"/>
      <c r="M125" s="27"/>
      <c r="N125" s="31"/>
      <c r="O125" s="32"/>
    </row>
    <row r="126" spans="1:15" ht="15" customHeight="1">
      <c r="A126" s="119" t="s">
        <v>56</v>
      </c>
      <c r="B126" s="119"/>
      <c r="C126" s="119"/>
      <c r="D126" s="122"/>
      <c r="E126" s="122"/>
      <c r="F126" s="122"/>
      <c r="G126" s="122"/>
      <c r="H126" s="30"/>
      <c r="I126" s="118"/>
      <c r="J126" s="118"/>
      <c r="K126" s="30"/>
      <c r="L126" s="118" t="s">
        <v>276</v>
      </c>
      <c r="M126" s="118"/>
      <c r="N126" s="30"/>
      <c r="O126" s="30"/>
    </row>
    <row r="127" spans="1:15" ht="15" customHeight="1">
      <c r="A127" s="119" t="s">
        <v>57</v>
      </c>
      <c r="B127" s="119"/>
      <c r="C127" s="119"/>
      <c r="D127" s="111" t="s">
        <v>58</v>
      </c>
      <c r="E127" s="111"/>
      <c r="F127" s="111"/>
      <c r="G127" s="111"/>
      <c r="H127" s="30"/>
      <c r="I127" s="111" t="s">
        <v>59</v>
      </c>
      <c r="J127" s="111"/>
      <c r="K127" s="30"/>
      <c r="L127" s="111" t="s">
        <v>60</v>
      </c>
      <c r="M127" s="111"/>
      <c r="N127" s="30"/>
      <c r="O127" s="30"/>
    </row>
    <row r="128" spans="1:15" ht="4.5" customHeight="1">
      <c r="A128" s="34"/>
      <c r="B128" s="27"/>
      <c r="C128" s="27"/>
      <c r="D128" s="27"/>
      <c r="E128" s="27"/>
      <c r="F128" s="27"/>
      <c r="G128" s="27"/>
      <c r="H128" s="30"/>
      <c r="I128" s="27"/>
      <c r="J128" s="27"/>
      <c r="K128" s="30"/>
      <c r="L128" s="27"/>
      <c r="M128" s="27"/>
      <c r="N128" s="30"/>
      <c r="O128" s="30"/>
    </row>
    <row r="129" spans="1:15" ht="12.75" hidden="1">
      <c r="A129" s="34"/>
      <c r="B129" s="27"/>
      <c r="C129" s="27"/>
      <c r="D129" s="27"/>
      <c r="E129" s="27"/>
      <c r="F129" s="27"/>
      <c r="G129" s="27"/>
      <c r="H129" s="30"/>
      <c r="I129" s="27"/>
      <c r="J129" s="27"/>
      <c r="K129" s="30"/>
      <c r="L129" s="27"/>
      <c r="M129" s="27"/>
      <c r="N129" s="30"/>
      <c r="O129" s="30"/>
    </row>
    <row r="130" spans="1:15" ht="15" customHeight="1">
      <c r="A130" s="119" t="s">
        <v>61</v>
      </c>
      <c r="B130" s="119"/>
      <c r="C130" s="119"/>
      <c r="D130" s="110" t="s">
        <v>225</v>
      </c>
      <c r="E130" s="110"/>
      <c r="F130" s="110"/>
      <c r="G130" s="110"/>
      <c r="H130" s="30"/>
      <c r="I130" s="118"/>
      <c r="J130" s="118"/>
      <c r="K130" s="30"/>
      <c r="L130" s="118" t="s">
        <v>277</v>
      </c>
      <c r="M130" s="118"/>
      <c r="N130" s="30"/>
      <c r="O130" s="30"/>
    </row>
    <row r="131" spans="1:15" ht="12.75" customHeight="1">
      <c r="A131" s="34"/>
      <c r="B131" s="27"/>
      <c r="C131" s="27"/>
      <c r="D131" s="111" t="s">
        <v>58</v>
      </c>
      <c r="E131" s="111"/>
      <c r="F131" s="111"/>
      <c r="G131" s="111"/>
      <c r="H131" s="30"/>
      <c r="I131" s="111" t="s">
        <v>59</v>
      </c>
      <c r="J131" s="111"/>
      <c r="K131" s="30"/>
      <c r="L131" s="111" t="s">
        <v>60</v>
      </c>
      <c r="M131" s="111"/>
      <c r="N131" s="30"/>
      <c r="O131" s="30"/>
    </row>
    <row r="132" spans="1:15" ht="12.75" customHeight="1">
      <c r="A132" s="119"/>
      <c r="B132" s="119"/>
      <c r="C132" s="119"/>
      <c r="D132" s="119"/>
      <c r="E132" s="119"/>
      <c r="F132" s="119"/>
      <c r="G132" s="119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120"/>
      <c r="B133" s="120"/>
      <c r="C133" s="120"/>
      <c r="D133" s="120"/>
      <c r="E133" s="120"/>
      <c r="F133" s="120"/>
      <c r="G133" s="120"/>
      <c r="H133" s="27"/>
      <c r="I133" s="27"/>
      <c r="J133" s="27"/>
      <c r="K133" s="27"/>
      <c r="L133" s="27"/>
      <c r="M133" s="27"/>
      <c r="N133" s="27"/>
      <c r="O133" s="27"/>
    </row>
    <row r="134" spans="1:15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>
      <c r="A136" s="108"/>
      <c r="B136" s="109"/>
      <c r="C136" s="109"/>
      <c r="D136" s="109"/>
      <c r="E136" s="109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4.5" customHeight="1">
      <c r="A137" s="109"/>
      <c r="B137" s="109"/>
      <c r="C137" s="109"/>
      <c r="D137" s="109"/>
      <c r="E137" s="109"/>
      <c r="F137" s="27"/>
      <c r="G137" s="27"/>
      <c r="H137" s="27"/>
      <c r="I137" s="27"/>
      <c r="J137" s="27"/>
      <c r="K137" s="27"/>
      <c r="L137" s="27"/>
      <c r="M137" s="117"/>
      <c r="N137" s="117"/>
      <c r="O137" s="117"/>
    </row>
    <row r="138" spans="1:15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>
      <c r="A157" s="3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>
      <c r="A158" s="3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>
      <c r="A159" s="3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</sheetData>
  <sheetProtection/>
  <mergeCells count="36">
    <mergeCell ref="A126:C126"/>
    <mergeCell ref="I126:J126"/>
    <mergeCell ref="A132:G133"/>
    <mergeCell ref="A130:C130"/>
    <mergeCell ref="I130:J130"/>
    <mergeCell ref="L130:M130"/>
    <mergeCell ref="I131:J131"/>
    <mergeCell ref="L131:M131"/>
    <mergeCell ref="D125:G126"/>
    <mergeCell ref="D127:G127"/>
    <mergeCell ref="A136:E137"/>
    <mergeCell ref="D130:G130"/>
    <mergeCell ref="D131:G131"/>
    <mergeCell ref="A122:J123"/>
    <mergeCell ref="A9:A11"/>
    <mergeCell ref="M137:O137"/>
    <mergeCell ref="L126:M126"/>
    <mergeCell ref="A127:C127"/>
    <mergeCell ref="I127:J127"/>
    <mergeCell ref="L127:M127"/>
    <mergeCell ref="I6:J6"/>
    <mergeCell ref="I7:J7"/>
    <mergeCell ref="B10:B11"/>
    <mergeCell ref="B9:I9"/>
    <mergeCell ref="C10:G10"/>
    <mergeCell ref="H10:I10"/>
    <mergeCell ref="K5:O5"/>
    <mergeCell ref="K6:O6"/>
    <mergeCell ref="H2:K2"/>
    <mergeCell ref="N9:N11"/>
    <mergeCell ref="O9:O11"/>
    <mergeCell ref="K9:K11"/>
    <mergeCell ref="L9:L11"/>
    <mergeCell ref="J9:J11"/>
    <mergeCell ref="M9:M11"/>
    <mergeCell ref="I5:J5"/>
  </mergeCells>
  <printOptions/>
  <pageMargins left="0.35433070866141736" right="0.2362204724409449" top="0.9055118110236221" bottom="0.2755905511811024" header="0.31496062992125984" footer="0.31496062992125984"/>
  <pageSetup horizontalDpi="600" verticalDpi="600" orientation="landscape" paperSize="9" scale="6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abSelected="1" view="pageBreakPreview" zoomScaleNormal="50" zoomScaleSheetLayoutView="100" workbookViewId="0" topLeftCell="A85">
      <selection activeCell="O17" sqref="O17"/>
    </sheetView>
  </sheetViews>
  <sheetFormatPr defaultColWidth="9.140625" defaultRowHeight="12.75"/>
  <cols>
    <col min="1" max="1" width="32.421875" style="35" customWidth="1"/>
    <col min="2" max="2" width="10.5742187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73" customWidth="1"/>
    <col min="13" max="13" width="15.421875" style="73" customWidth="1"/>
    <col min="14" max="14" width="14.7109375" style="73" hidden="1" customWidth="1"/>
    <col min="15" max="15" width="14.7109375" style="79" customWidth="1"/>
    <col min="16" max="16" width="12.8515625" style="88" customWidth="1"/>
    <col min="17" max="17" width="11.57421875" style="0" hidden="1" customWidth="1"/>
    <col min="18" max="21" width="11.57421875" style="0" customWidth="1"/>
  </cols>
  <sheetData>
    <row r="1" spans="1:16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67"/>
      <c r="M1" s="67"/>
      <c r="N1" s="74"/>
      <c r="O1" s="75"/>
      <c r="P1" s="74"/>
    </row>
    <row r="2" spans="1:16" ht="12.75">
      <c r="A2" s="33"/>
      <c r="B2" s="26"/>
      <c r="C2" s="26"/>
      <c r="D2" s="26"/>
      <c r="E2" s="23"/>
      <c r="F2" s="23"/>
      <c r="G2" s="23"/>
      <c r="H2" s="101" t="s">
        <v>255</v>
      </c>
      <c r="I2" s="101"/>
      <c r="J2" s="101"/>
      <c r="K2" s="101"/>
      <c r="L2" s="67"/>
      <c r="M2" s="67"/>
      <c r="N2" s="74"/>
      <c r="O2" s="75"/>
      <c r="P2" s="74"/>
    </row>
    <row r="3" spans="1:16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305</v>
      </c>
      <c r="K3" s="23"/>
      <c r="L3" s="67"/>
      <c r="M3" s="67"/>
      <c r="N3" s="74"/>
      <c r="O3" s="75"/>
      <c r="P3" s="74"/>
    </row>
    <row r="4" spans="1:16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67"/>
      <c r="M4" s="67"/>
      <c r="N4" s="74"/>
      <c r="O4" s="75"/>
      <c r="P4" s="74"/>
    </row>
    <row r="5" spans="1:16" ht="12.75">
      <c r="A5" s="63" t="s">
        <v>295</v>
      </c>
      <c r="B5" s="123" t="s">
        <v>292</v>
      </c>
      <c r="C5" s="123"/>
      <c r="D5" s="123"/>
      <c r="E5" s="123"/>
      <c r="F5" s="123"/>
      <c r="G5" s="123"/>
      <c r="H5" s="60"/>
      <c r="I5" s="62"/>
      <c r="J5" s="62"/>
      <c r="K5" s="62"/>
      <c r="L5" s="68"/>
      <c r="M5" s="68"/>
      <c r="N5" s="68"/>
      <c r="O5" s="68"/>
      <c r="P5" s="68"/>
    </row>
    <row r="6" spans="1:16" ht="12.75">
      <c r="A6" s="63" t="s">
        <v>296</v>
      </c>
      <c r="B6" s="64"/>
      <c r="C6" s="123" t="s">
        <v>293</v>
      </c>
      <c r="D6" s="123"/>
      <c r="E6" s="123"/>
      <c r="F6" s="123"/>
      <c r="G6" s="123"/>
      <c r="H6" s="123"/>
      <c r="I6" s="62"/>
      <c r="J6" s="62"/>
      <c r="K6" s="62"/>
      <c r="L6" s="68"/>
      <c r="M6" s="68"/>
      <c r="N6" s="68"/>
      <c r="O6" s="68"/>
      <c r="P6" s="68"/>
    </row>
    <row r="7" spans="1:16" ht="12.75">
      <c r="A7" s="63" t="s">
        <v>297</v>
      </c>
      <c r="B7" s="123" t="s">
        <v>294</v>
      </c>
      <c r="C7" s="123"/>
      <c r="D7" s="123"/>
      <c r="E7" s="123"/>
      <c r="F7" s="123"/>
      <c r="G7" s="123"/>
      <c r="H7" s="65"/>
      <c r="I7" s="62"/>
      <c r="J7" s="62"/>
      <c r="K7" s="24"/>
      <c r="L7" s="67"/>
      <c r="M7" s="67"/>
      <c r="N7" s="74"/>
      <c r="O7" s="75"/>
      <c r="P7" s="74"/>
    </row>
    <row r="8" spans="1:16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69"/>
      <c r="M8" s="69"/>
      <c r="N8" s="69"/>
      <c r="O8" s="72"/>
      <c r="P8" s="84"/>
    </row>
    <row r="9" spans="1:16" ht="16.5" customHeight="1">
      <c r="A9" s="114" t="s">
        <v>65</v>
      </c>
      <c r="B9" s="103" t="s">
        <v>10</v>
      </c>
      <c r="C9" s="106"/>
      <c r="D9" s="106"/>
      <c r="E9" s="106"/>
      <c r="F9" s="106"/>
      <c r="G9" s="106"/>
      <c r="H9" s="106"/>
      <c r="I9" s="107"/>
      <c r="J9" s="102" t="s">
        <v>11</v>
      </c>
      <c r="K9" s="103" t="s">
        <v>64</v>
      </c>
      <c r="L9" s="124" t="s">
        <v>306</v>
      </c>
      <c r="M9" s="124" t="s">
        <v>307</v>
      </c>
      <c r="N9" s="125" t="s">
        <v>260</v>
      </c>
      <c r="O9" s="128" t="s">
        <v>291</v>
      </c>
      <c r="P9" s="125" t="s">
        <v>302</v>
      </c>
    </row>
    <row r="10" spans="1:16" ht="30.75" customHeight="1">
      <c r="A10" s="115"/>
      <c r="B10" s="102" t="s">
        <v>259</v>
      </c>
      <c r="C10" s="102" t="s">
        <v>12</v>
      </c>
      <c r="D10" s="102"/>
      <c r="E10" s="102"/>
      <c r="F10" s="102"/>
      <c r="G10" s="102"/>
      <c r="H10" s="103" t="s">
        <v>13</v>
      </c>
      <c r="I10" s="103"/>
      <c r="J10" s="102"/>
      <c r="K10" s="103"/>
      <c r="L10" s="124"/>
      <c r="M10" s="124"/>
      <c r="N10" s="125"/>
      <c r="O10" s="129"/>
      <c r="P10" s="125"/>
    </row>
    <row r="11" spans="1:16" ht="147.75" customHeight="1">
      <c r="A11" s="116"/>
      <c r="B11" s="102"/>
      <c r="C11" s="56" t="s">
        <v>14</v>
      </c>
      <c r="D11" s="56" t="s">
        <v>15</v>
      </c>
      <c r="E11" s="56" t="s">
        <v>16</v>
      </c>
      <c r="F11" s="56" t="s">
        <v>17</v>
      </c>
      <c r="G11" s="22" t="s">
        <v>18</v>
      </c>
      <c r="H11" s="56" t="s">
        <v>19</v>
      </c>
      <c r="I11" s="22" t="s">
        <v>20</v>
      </c>
      <c r="J11" s="102"/>
      <c r="K11" s="102"/>
      <c r="L11" s="124"/>
      <c r="M11" s="124"/>
      <c r="N11" s="125"/>
      <c r="O11" s="130"/>
      <c r="P11" s="125"/>
    </row>
    <row r="12" spans="1:16" ht="12.75">
      <c r="A12" s="29">
        <v>1</v>
      </c>
      <c r="B12" s="29">
        <f>A12+1</f>
        <v>2</v>
      </c>
      <c r="C12" s="29">
        <f aca="true" t="shared" si="0" ref="C12:N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44">
        <v>12</v>
      </c>
      <c r="M12" s="44">
        <f t="shared" si="0"/>
        <v>13</v>
      </c>
      <c r="N12" s="44">
        <f t="shared" si="0"/>
        <v>14</v>
      </c>
      <c r="O12" s="95" t="s">
        <v>31</v>
      </c>
      <c r="P12" s="44">
        <f>N12+1</f>
        <v>15</v>
      </c>
    </row>
    <row r="13" spans="1:16" s="91" customFormat="1" ht="34.5" customHeight="1">
      <c r="A13" s="51" t="s">
        <v>94</v>
      </c>
      <c r="B13" s="54"/>
      <c r="C13" s="54" t="s">
        <v>90</v>
      </c>
      <c r="D13" s="54" t="s">
        <v>91</v>
      </c>
      <c r="E13" s="54" t="s">
        <v>91</v>
      </c>
      <c r="F13" s="54" t="s">
        <v>92</v>
      </c>
      <c r="G13" s="54" t="s">
        <v>91</v>
      </c>
      <c r="H13" s="54" t="s">
        <v>93</v>
      </c>
      <c r="I13" s="54" t="s">
        <v>92</v>
      </c>
      <c r="J13" s="89" t="s">
        <v>94</v>
      </c>
      <c r="K13" s="51"/>
      <c r="L13" s="90">
        <f>L14+L21+L27+L30+L38++L55+L66+L54</f>
        <v>30967700</v>
      </c>
      <c r="M13" s="90">
        <f>M14+M21+M27+M30+M38++M55+M66+M54</f>
        <v>9013653.1</v>
      </c>
      <c r="N13" s="90" t="e">
        <f>N14+N21+N27+N30+N38++N55+N66+N54</f>
        <v>#REF!</v>
      </c>
      <c r="O13" s="90">
        <f>O14+O21+O27+O30+O38++O55+O66+O54</f>
        <v>30967700</v>
      </c>
      <c r="P13" s="90">
        <f>P14+P21+P27+P30+P38++P55+P66+P54</f>
        <v>0</v>
      </c>
    </row>
    <row r="14" spans="1:16" s="91" customFormat="1" ht="12.75">
      <c r="A14" s="51" t="s">
        <v>96</v>
      </c>
      <c r="B14" s="54"/>
      <c r="C14" s="54" t="s">
        <v>90</v>
      </c>
      <c r="D14" s="54" t="s">
        <v>95</v>
      </c>
      <c r="E14" s="54" t="s">
        <v>91</v>
      </c>
      <c r="F14" s="54" t="s">
        <v>92</v>
      </c>
      <c r="G14" s="54" t="s">
        <v>91</v>
      </c>
      <c r="H14" s="54" t="s">
        <v>93</v>
      </c>
      <c r="I14" s="54" t="s">
        <v>92</v>
      </c>
      <c r="J14" s="89" t="s">
        <v>96</v>
      </c>
      <c r="K14" s="51"/>
      <c r="L14" s="90">
        <f>L15</f>
        <v>12138100</v>
      </c>
      <c r="M14" s="90">
        <f>M15</f>
        <v>3841085.47</v>
      </c>
      <c r="N14" s="77">
        <f>N15</f>
        <v>6609.1</v>
      </c>
      <c r="O14" s="77">
        <f>O15</f>
        <v>12138100</v>
      </c>
      <c r="P14" s="77">
        <f>P15</f>
        <v>0</v>
      </c>
    </row>
    <row r="15" spans="1:16" s="91" customFormat="1" ht="12.75">
      <c r="A15" s="51" t="s">
        <v>99</v>
      </c>
      <c r="B15" s="54"/>
      <c r="C15" s="54" t="s">
        <v>90</v>
      </c>
      <c r="D15" s="54" t="s">
        <v>95</v>
      </c>
      <c r="E15" s="54" t="s">
        <v>97</v>
      </c>
      <c r="F15" s="54" t="s">
        <v>92</v>
      </c>
      <c r="G15" s="54" t="s">
        <v>95</v>
      </c>
      <c r="H15" s="54" t="s">
        <v>93</v>
      </c>
      <c r="I15" s="54" t="s">
        <v>98</v>
      </c>
      <c r="J15" s="89" t="s">
        <v>99</v>
      </c>
      <c r="K15" s="51"/>
      <c r="L15" s="90">
        <f>L16+L17+L18+L19+L20</f>
        <v>12138100</v>
      </c>
      <c r="M15" s="90">
        <f>M16+M17+M18+M19+M20</f>
        <v>3841085.47</v>
      </c>
      <c r="N15" s="90">
        <f>N16+N17+N18+N19+N20</f>
        <v>6609.1</v>
      </c>
      <c r="O15" s="90">
        <f>O16+O17+O18+O19+O20</f>
        <v>12138100</v>
      </c>
      <c r="P15" s="77">
        <v>0</v>
      </c>
    </row>
    <row r="16" spans="1:16" s="91" customFormat="1" ht="89.25" customHeight="1">
      <c r="A16" s="51" t="s">
        <v>99</v>
      </c>
      <c r="B16" s="54" t="s">
        <v>100</v>
      </c>
      <c r="C16" s="54" t="s">
        <v>90</v>
      </c>
      <c r="D16" s="54" t="s">
        <v>95</v>
      </c>
      <c r="E16" s="54" t="s">
        <v>97</v>
      </c>
      <c r="F16" s="54" t="s">
        <v>101</v>
      </c>
      <c r="G16" s="54" t="s">
        <v>95</v>
      </c>
      <c r="H16" s="54" t="s">
        <v>93</v>
      </c>
      <c r="I16" s="54" t="s">
        <v>98</v>
      </c>
      <c r="J16" s="89" t="s">
        <v>102</v>
      </c>
      <c r="K16" s="51" t="s">
        <v>103</v>
      </c>
      <c r="L16" s="90">
        <v>11795000</v>
      </c>
      <c r="M16" s="90">
        <v>3811351.47</v>
      </c>
      <c r="N16" s="77">
        <v>6415.1</v>
      </c>
      <c r="O16" s="77">
        <v>11795000</v>
      </c>
      <c r="P16" s="77">
        <v>0</v>
      </c>
    </row>
    <row r="17" spans="1:16" s="91" customFormat="1" ht="130.5" customHeight="1">
      <c r="A17" s="51" t="s">
        <v>99</v>
      </c>
      <c r="B17" s="54" t="s">
        <v>100</v>
      </c>
      <c r="C17" s="54" t="s">
        <v>90</v>
      </c>
      <c r="D17" s="54" t="s">
        <v>95</v>
      </c>
      <c r="E17" s="54" t="s">
        <v>97</v>
      </c>
      <c r="F17" s="54" t="s">
        <v>104</v>
      </c>
      <c r="G17" s="54" t="s">
        <v>95</v>
      </c>
      <c r="H17" s="54" t="s">
        <v>93</v>
      </c>
      <c r="I17" s="54" t="s">
        <v>98</v>
      </c>
      <c r="J17" s="89" t="s">
        <v>105</v>
      </c>
      <c r="K17" s="51" t="s">
        <v>103</v>
      </c>
      <c r="L17" s="90">
        <v>20000</v>
      </c>
      <c r="M17" s="90">
        <v>-715.3</v>
      </c>
      <c r="N17" s="77">
        <v>2</v>
      </c>
      <c r="O17" s="77">
        <v>20000</v>
      </c>
      <c r="P17" s="77">
        <v>0</v>
      </c>
    </row>
    <row r="18" spans="1:16" s="91" customFormat="1" ht="62.25" customHeight="1">
      <c r="A18" s="51" t="s">
        <v>99</v>
      </c>
      <c r="B18" s="54" t="s">
        <v>100</v>
      </c>
      <c r="C18" s="54" t="s">
        <v>90</v>
      </c>
      <c r="D18" s="54" t="s">
        <v>95</v>
      </c>
      <c r="E18" s="54" t="s">
        <v>97</v>
      </c>
      <c r="F18" s="54" t="s">
        <v>106</v>
      </c>
      <c r="G18" s="54" t="s">
        <v>95</v>
      </c>
      <c r="H18" s="54" t="s">
        <v>93</v>
      </c>
      <c r="I18" s="54" t="s">
        <v>98</v>
      </c>
      <c r="J18" s="89" t="s">
        <v>107</v>
      </c>
      <c r="K18" s="51" t="s">
        <v>103</v>
      </c>
      <c r="L18" s="90">
        <v>300000</v>
      </c>
      <c r="M18" s="90">
        <v>25931.15</v>
      </c>
      <c r="N18" s="77">
        <v>162</v>
      </c>
      <c r="O18" s="77">
        <v>300000</v>
      </c>
      <c r="P18" s="77">
        <v>0</v>
      </c>
    </row>
    <row r="19" spans="1:16" s="91" customFormat="1" ht="106.5" customHeight="1">
      <c r="A19" s="51" t="s">
        <v>99</v>
      </c>
      <c r="B19" s="54" t="s">
        <v>100</v>
      </c>
      <c r="C19" s="54" t="s">
        <v>90</v>
      </c>
      <c r="D19" s="54" t="s">
        <v>95</v>
      </c>
      <c r="E19" s="54" t="s">
        <v>97</v>
      </c>
      <c r="F19" s="54" t="s">
        <v>108</v>
      </c>
      <c r="G19" s="54" t="s">
        <v>95</v>
      </c>
      <c r="H19" s="54" t="s">
        <v>93</v>
      </c>
      <c r="I19" s="54" t="s">
        <v>98</v>
      </c>
      <c r="J19" s="89" t="s">
        <v>109</v>
      </c>
      <c r="K19" s="51" t="s">
        <v>103</v>
      </c>
      <c r="L19" s="90">
        <v>20000</v>
      </c>
      <c r="M19" s="90">
        <v>1369</v>
      </c>
      <c r="N19" s="77">
        <v>30</v>
      </c>
      <c r="O19" s="77">
        <v>20000</v>
      </c>
      <c r="P19" s="77">
        <v>0</v>
      </c>
    </row>
    <row r="20" spans="1:16" s="91" customFormat="1" ht="119.25" customHeight="1">
      <c r="A20" s="51" t="s">
        <v>99</v>
      </c>
      <c r="B20" s="54" t="s">
        <v>100</v>
      </c>
      <c r="C20" s="54" t="s">
        <v>90</v>
      </c>
      <c r="D20" s="54" t="s">
        <v>95</v>
      </c>
      <c r="E20" s="54" t="s">
        <v>97</v>
      </c>
      <c r="F20" s="54" t="s">
        <v>303</v>
      </c>
      <c r="G20" s="54" t="s">
        <v>95</v>
      </c>
      <c r="H20" s="54" t="s">
        <v>93</v>
      </c>
      <c r="I20" s="54" t="s">
        <v>98</v>
      </c>
      <c r="J20" s="89" t="s">
        <v>304</v>
      </c>
      <c r="K20" s="51" t="s">
        <v>103</v>
      </c>
      <c r="L20" s="90">
        <v>3100</v>
      </c>
      <c r="M20" s="90">
        <v>3149.15</v>
      </c>
      <c r="N20" s="77"/>
      <c r="O20" s="77">
        <v>3100</v>
      </c>
      <c r="P20" s="77">
        <v>0</v>
      </c>
    </row>
    <row r="21" spans="1:16" s="91" customFormat="1" ht="51">
      <c r="A21" s="51" t="s">
        <v>111</v>
      </c>
      <c r="B21" s="54"/>
      <c r="C21" s="54" t="s">
        <v>90</v>
      </c>
      <c r="D21" s="54" t="s">
        <v>110</v>
      </c>
      <c r="E21" s="54" t="s">
        <v>91</v>
      </c>
      <c r="F21" s="54" t="s">
        <v>92</v>
      </c>
      <c r="G21" s="54" t="s">
        <v>91</v>
      </c>
      <c r="H21" s="54" t="s">
        <v>93</v>
      </c>
      <c r="I21" s="54" t="s">
        <v>92</v>
      </c>
      <c r="J21" s="89" t="s">
        <v>111</v>
      </c>
      <c r="K21" s="51"/>
      <c r="L21" s="90">
        <f>L22</f>
        <v>6482400</v>
      </c>
      <c r="M21" s="90">
        <f>M22</f>
        <v>2336984.36</v>
      </c>
      <c r="N21" s="77">
        <f>N22</f>
        <v>4985</v>
      </c>
      <c r="O21" s="77">
        <f>O22</f>
        <v>6482400</v>
      </c>
      <c r="P21" s="77">
        <f>P22</f>
        <v>0</v>
      </c>
    </row>
    <row r="22" spans="1:16" s="91" customFormat="1" ht="38.25">
      <c r="A22" s="51" t="s">
        <v>112</v>
      </c>
      <c r="B22" s="54"/>
      <c r="C22" s="54" t="s">
        <v>90</v>
      </c>
      <c r="D22" s="54" t="s">
        <v>110</v>
      </c>
      <c r="E22" s="54" t="s">
        <v>97</v>
      </c>
      <c r="F22" s="54" t="s">
        <v>92</v>
      </c>
      <c r="G22" s="54" t="s">
        <v>95</v>
      </c>
      <c r="H22" s="54" t="s">
        <v>93</v>
      </c>
      <c r="I22" s="54" t="s">
        <v>98</v>
      </c>
      <c r="J22" s="89" t="s">
        <v>112</v>
      </c>
      <c r="K22" s="51"/>
      <c r="L22" s="90">
        <f>L23+L24+L25+L26</f>
        <v>6482400</v>
      </c>
      <c r="M22" s="90">
        <f>M23+M24+M25+M26</f>
        <v>2336984.36</v>
      </c>
      <c r="N22" s="77">
        <f>N23+N24+N25+N26</f>
        <v>4985</v>
      </c>
      <c r="O22" s="77">
        <f>O23+O24+O25+O26</f>
        <v>6482400</v>
      </c>
      <c r="P22" s="77">
        <v>0</v>
      </c>
    </row>
    <row r="23" spans="1:16" s="91" customFormat="1" ht="130.5" customHeight="1">
      <c r="A23" s="51" t="s">
        <v>112</v>
      </c>
      <c r="B23" s="54" t="s">
        <v>100</v>
      </c>
      <c r="C23" s="54" t="s">
        <v>90</v>
      </c>
      <c r="D23" s="54" t="s">
        <v>110</v>
      </c>
      <c r="E23" s="54" t="s">
        <v>97</v>
      </c>
      <c r="F23" s="54" t="s">
        <v>245</v>
      </c>
      <c r="G23" s="54" t="s">
        <v>95</v>
      </c>
      <c r="H23" s="54" t="s">
        <v>93</v>
      </c>
      <c r="I23" s="54" t="s">
        <v>98</v>
      </c>
      <c r="J23" s="92" t="s">
        <v>251</v>
      </c>
      <c r="K23" s="51" t="s">
        <v>103</v>
      </c>
      <c r="L23" s="90">
        <v>2810800</v>
      </c>
      <c r="M23" s="90">
        <v>1201163.45</v>
      </c>
      <c r="N23" s="77">
        <v>2400</v>
      </c>
      <c r="O23" s="77">
        <v>2810800</v>
      </c>
      <c r="P23" s="77">
        <v>0</v>
      </c>
    </row>
    <row r="24" spans="1:16" s="91" customFormat="1" ht="138" customHeight="1">
      <c r="A24" s="51" t="s">
        <v>112</v>
      </c>
      <c r="B24" s="54" t="s">
        <v>100</v>
      </c>
      <c r="C24" s="54" t="s">
        <v>90</v>
      </c>
      <c r="D24" s="54" t="s">
        <v>110</v>
      </c>
      <c r="E24" s="54" t="s">
        <v>97</v>
      </c>
      <c r="F24" s="54" t="s">
        <v>246</v>
      </c>
      <c r="G24" s="54" t="s">
        <v>95</v>
      </c>
      <c r="H24" s="54" t="s">
        <v>93</v>
      </c>
      <c r="I24" s="54" t="s">
        <v>98</v>
      </c>
      <c r="J24" s="92" t="s">
        <v>252</v>
      </c>
      <c r="K24" s="51" t="s">
        <v>103</v>
      </c>
      <c r="L24" s="90">
        <v>15500</v>
      </c>
      <c r="M24" s="90">
        <v>5515.14</v>
      </c>
      <c r="N24" s="77">
        <v>15</v>
      </c>
      <c r="O24" s="77">
        <v>15500</v>
      </c>
      <c r="P24" s="77">
        <v>0</v>
      </c>
    </row>
    <row r="25" spans="1:16" s="91" customFormat="1" ht="137.25" customHeight="1">
      <c r="A25" s="51" t="s">
        <v>112</v>
      </c>
      <c r="B25" s="54" t="s">
        <v>100</v>
      </c>
      <c r="C25" s="54" t="s">
        <v>90</v>
      </c>
      <c r="D25" s="54" t="s">
        <v>110</v>
      </c>
      <c r="E25" s="54" t="s">
        <v>97</v>
      </c>
      <c r="F25" s="54" t="s">
        <v>247</v>
      </c>
      <c r="G25" s="54" t="s">
        <v>95</v>
      </c>
      <c r="H25" s="54" t="s">
        <v>93</v>
      </c>
      <c r="I25" s="54" t="s">
        <v>98</v>
      </c>
      <c r="J25" s="92" t="s">
        <v>253</v>
      </c>
      <c r="K25" s="51" t="s">
        <v>103</v>
      </c>
      <c r="L25" s="90">
        <v>3656100</v>
      </c>
      <c r="M25" s="90">
        <v>1279079.37</v>
      </c>
      <c r="N25" s="77">
        <v>3000</v>
      </c>
      <c r="O25" s="77">
        <v>3656100</v>
      </c>
      <c r="P25" s="77">
        <v>0</v>
      </c>
    </row>
    <row r="26" spans="1:16" s="91" customFormat="1" ht="131.25" customHeight="1">
      <c r="A26" s="51" t="s">
        <v>112</v>
      </c>
      <c r="B26" s="54" t="s">
        <v>100</v>
      </c>
      <c r="C26" s="54" t="s">
        <v>90</v>
      </c>
      <c r="D26" s="54" t="s">
        <v>110</v>
      </c>
      <c r="E26" s="54" t="s">
        <v>97</v>
      </c>
      <c r="F26" s="54" t="s">
        <v>248</v>
      </c>
      <c r="G26" s="54" t="s">
        <v>95</v>
      </c>
      <c r="H26" s="54" t="s">
        <v>93</v>
      </c>
      <c r="I26" s="54" t="s">
        <v>98</v>
      </c>
      <c r="J26" s="92" t="s">
        <v>254</v>
      </c>
      <c r="K26" s="51" t="s">
        <v>103</v>
      </c>
      <c r="L26" s="90">
        <v>0</v>
      </c>
      <c r="M26" s="90">
        <v>-148773.6</v>
      </c>
      <c r="N26" s="77">
        <v>-430</v>
      </c>
      <c r="O26" s="77">
        <v>0</v>
      </c>
      <c r="P26" s="77">
        <v>0</v>
      </c>
    </row>
    <row r="27" spans="1:16" s="91" customFormat="1" ht="25.5">
      <c r="A27" s="51" t="s">
        <v>116</v>
      </c>
      <c r="B27" s="54"/>
      <c r="C27" s="54" t="s">
        <v>90</v>
      </c>
      <c r="D27" s="54" t="s">
        <v>115</v>
      </c>
      <c r="E27" s="54" t="s">
        <v>91</v>
      </c>
      <c r="F27" s="54" t="s">
        <v>92</v>
      </c>
      <c r="G27" s="54" t="s">
        <v>91</v>
      </c>
      <c r="H27" s="54" t="s">
        <v>93</v>
      </c>
      <c r="I27" s="54" t="s">
        <v>92</v>
      </c>
      <c r="J27" s="89" t="s">
        <v>116</v>
      </c>
      <c r="K27" s="51"/>
      <c r="L27" s="90">
        <f>L28</f>
        <v>493000</v>
      </c>
      <c r="M27" s="90">
        <f>M28</f>
        <v>393100.08</v>
      </c>
      <c r="N27" s="90" t="e">
        <f>N28</f>
        <v>#REF!</v>
      </c>
      <c r="O27" s="90">
        <f>O28</f>
        <v>493000</v>
      </c>
      <c r="P27" s="90">
        <f>P28</f>
        <v>0</v>
      </c>
    </row>
    <row r="28" spans="1:16" s="91" customFormat="1" ht="12.75">
      <c r="A28" s="51" t="s">
        <v>117</v>
      </c>
      <c r="B28" s="54"/>
      <c r="C28" s="54" t="s">
        <v>90</v>
      </c>
      <c r="D28" s="54" t="s">
        <v>115</v>
      </c>
      <c r="E28" s="54" t="s">
        <v>110</v>
      </c>
      <c r="F28" s="54" t="s">
        <v>92</v>
      </c>
      <c r="G28" s="54" t="s">
        <v>95</v>
      </c>
      <c r="H28" s="54" t="s">
        <v>93</v>
      </c>
      <c r="I28" s="54" t="s">
        <v>98</v>
      </c>
      <c r="J28" s="89" t="s">
        <v>117</v>
      </c>
      <c r="K28" s="51"/>
      <c r="L28" s="90">
        <f>L29</f>
        <v>493000</v>
      </c>
      <c r="M28" s="90">
        <f>M29</f>
        <v>393100.08</v>
      </c>
      <c r="N28" s="90" t="e">
        <f>N29+#REF!</f>
        <v>#REF!</v>
      </c>
      <c r="O28" s="90">
        <f>O29</f>
        <v>493000</v>
      </c>
      <c r="P28" s="90">
        <f>P29</f>
        <v>0</v>
      </c>
    </row>
    <row r="29" spans="1:16" s="91" customFormat="1" ht="25.5">
      <c r="A29" s="51" t="s">
        <v>117</v>
      </c>
      <c r="B29" s="54" t="s">
        <v>100</v>
      </c>
      <c r="C29" s="54" t="s">
        <v>90</v>
      </c>
      <c r="D29" s="54" t="s">
        <v>115</v>
      </c>
      <c r="E29" s="54" t="s">
        <v>110</v>
      </c>
      <c r="F29" s="54" t="s">
        <v>101</v>
      </c>
      <c r="G29" s="54" t="s">
        <v>95</v>
      </c>
      <c r="H29" s="54" t="s">
        <v>93</v>
      </c>
      <c r="I29" s="54" t="s">
        <v>98</v>
      </c>
      <c r="J29" s="89" t="s">
        <v>117</v>
      </c>
      <c r="K29" s="51" t="s">
        <v>103</v>
      </c>
      <c r="L29" s="90">
        <v>493000</v>
      </c>
      <c r="M29" s="90">
        <v>393100.08</v>
      </c>
      <c r="N29" s="77">
        <v>490</v>
      </c>
      <c r="O29" s="77">
        <v>493000</v>
      </c>
      <c r="P29" s="77">
        <v>0</v>
      </c>
    </row>
    <row r="30" spans="1:16" s="91" customFormat="1" ht="12.75">
      <c r="A30" s="51" t="s">
        <v>119</v>
      </c>
      <c r="B30" s="54"/>
      <c r="C30" s="54" t="s">
        <v>90</v>
      </c>
      <c r="D30" s="54" t="s">
        <v>118</v>
      </c>
      <c r="E30" s="54" t="s">
        <v>91</v>
      </c>
      <c r="F30" s="54" t="s">
        <v>92</v>
      </c>
      <c r="G30" s="54" t="s">
        <v>91</v>
      </c>
      <c r="H30" s="54" t="s">
        <v>93</v>
      </c>
      <c r="I30" s="54" t="s">
        <v>92</v>
      </c>
      <c r="J30" s="89" t="s">
        <v>119</v>
      </c>
      <c r="K30" s="51"/>
      <c r="L30" s="90">
        <f>L31+L33</f>
        <v>10697300</v>
      </c>
      <c r="M30" s="90">
        <f>M31+M33</f>
        <v>1984699.67</v>
      </c>
      <c r="N30" s="77">
        <f>N31+N33</f>
        <v>8158.200000000001</v>
      </c>
      <c r="O30" s="77">
        <f>O32+O35+O37</f>
        <v>10697300</v>
      </c>
      <c r="P30" s="77">
        <f>P32+P35+P37</f>
        <v>0</v>
      </c>
    </row>
    <row r="31" spans="1:16" s="91" customFormat="1" ht="12.75">
      <c r="A31" s="51" t="s">
        <v>120</v>
      </c>
      <c r="B31" s="54"/>
      <c r="C31" s="54" t="s">
        <v>90</v>
      </c>
      <c r="D31" s="54" t="s">
        <v>118</v>
      </c>
      <c r="E31" s="54" t="s">
        <v>95</v>
      </c>
      <c r="F31" s="54" t="s">
        <v>92</v>
      </c>
      <c r="G31" s="54" t="s">
        <v>91</v>
      </c>
      <c r="H31" s="54" t="s">
        <v>93</v>
      </c>
      <c r="I31" s="54" t="s">
        <v>98</v>
      </c>
      <c r="J31" s="89" t="s">
        <v>120</v>
      </c>
      <c r="K31" s="51"/>
      <c r="L31" s="90">
        <f>L32</f>
        <v>3965300</v>
      </c>
      <c r="M31" s="90">
        <f>M32</f>
        <v>320897.45</v>
      </c>
      <c r="N31" s="77">
        <f>N32</f>
        <v>2712</v>
      </c>
      <c r="O31" s="77">
        <f>O32</f>
        <v>3965300</v>
      </c>
      <c r="P31" s="77">
        <f>P32</f>
        <v>0</v>
      </c>
    </row>
    <row r="32" spans="1:16" s="91" customFormat="1" ht="38.25">
      <c r="A32" s="51" t="s">
        <v>120</v>
      </c>
      <c r="B32" s="54" t="s">
        <v>100</v>
      </c>
      <c r="C32" s="54" t="s">
        <v>90</v>
      </c>
      <c r="D32" s="54" t="s">
        <v>118</v>
      </c>
      <c r="E32" s="54" t="s">
        <v>95</v>
      </c>
      <c r="F32" s="54" t="s">
        <v>106</v>
      </c>
      <c r="G32" s="54" t="s">
        <v>27</v>
      </c>
      <c r="H32" s="54" t="s">
        <v>93</v>
      </c>
      <c r="I32" s="54" t="s">
        <v>98</v>
      </c>
      <c r="J32" s="89" t="s">
        <v>121</v>
      </c>
      <c r="K32" s="51" t="s">
        <v>103</v>
      </c>
      <c r="L32" s="90">
        <v>3965300</v>
      </c>
      <c r="M32" s="90">
        <v>320897.45</v>
      </c>
      <c r="N32" s="77">
        <v>2712</v>
      </c>
      <c r="O32" s="77">
        <v>3965300</v>
      </c>
      <c r="P32" s="77">
        <v>0</v>
      </c>
    </row>
    <row r="33" spans="1:16" s="91" customFormat="1" ht="12.75">
      <c r="A33" s="51" t="s">
        <v>122</v>
      </c>
      <c r="B33" s="54"/>
      <c r="C33" s="54" t="s">
        <v>90</v>
      </c>
      <c r="D33" s="54" t="s">
        <v>118</v>
      </c>
      <c r="E33" s="54" t="s">
        <v>118</v>
      </c>
      <c r="F33" s="54" t="s">
        <v>92</v>
      </c>
      <c r="G33" s="54" t="s">
        <v>91</v>
      </c>
      <c r="H33" s="54" t="s">
        <v>93</v>
      </c>
      <c r="I33" s="54" t="s">
        <v>98</v>
      </c>
      <c r="J33" s="89" t="s">
        <v>122</v>
      </c>
      <c r="K33" s="51"/>
      <c r="L33" s="90">
        <f>L34+L36</f>
        <v>6732000</v>
      </c>
      <c r="M33" s="90">
        <f>M34+M36</f>
        <v>1663802.22</v>
      </c>
      <c r="N33" s="90">
        <f>N34+N36</f>
        <v>5446.200000000001</v>
      </c>
      <c r="O33" s="90">
        <f>O34+O36</f>
        <v>6732000</v>
      </c>
      <c r="P33" s="77">
        <v>0</v>
      </c>
    </row>
    <row r="34" spans="1:16" s="91" customFormat="1" ht="12.75">
      <c r="A34" s="51" t="s">
        <v>122</v>
      </c>
      <c r="B34" s="54"/>
      <c r="C34" s="54" t="s">
        <v>90</v>
      </c>
      <c r="D34" s="54" t="s">
        <v>118</v>
      </c>
      <c r="E34" s="54" t="s">
        <v>118</v>
      </c>
      <c r="F34" s="54" t="s">
        <v>106</v>
      </c>
      <c r="G34" s="54" t="s">
        <v>91</v>
      </c>
      <c r="H34" s="54" t="s">
        <v>93</v>
      </c>
      <c r="I34" s="54" t="s">
        <v>98</v>
      </c>
      <c r="J34" s="89" t="s">
        <v>123</v>
      </c>
      <c r="K34" s="51"/>
      <c r="L34" s="90">
        <f>L35</f>
        <v>2972400</v>
      </c>
      <c r="M34" s="90">
        <f>M35</f>
        <v>1495996.25</v>
      </c>
      <c r="N34" s="77">
        <f>N35</f>
        <v>2118.8</v>
      </c>
      <c r="O34" s="77">
        <f>O35</f>
        <v>2972400</v>
      </c>
      <c r="P34" s="77">
        <v>0</v>
      </c>
    </row>
    <row r="35" spans="1:16" s="91" customFormat="1" ht="25.5">
      <c r="A35" s="51" t="s">
        <v>122</v>
      </c>
      <c r="B35" s="54" t="s">
        <v>100</v>
      </c>
      <c r="C35" s="54" t="s">
        <v>90</v>
      </c>
      <c r="D35" s="54" t="s">
        <v>118</v>
      </c>
      <c r="E35" s="54" t="s">
        <v>118</v>
      </c>
      <c r="F35" s="54" t="s">
        <v>124</v>
      </c>
      <c r="G35" s="54" t="s">
        <v>27</v>
      </c>
      <c r="H35" s="54" t="s">
        <v>93</v>
      </c>
      <c r="I35" s="54" t="s">
        <v>98</v>
      </c>
      <c r="J35" s="89" t="s">
        <v>125</v>
      </c>
      <c r="K35" s="51" t="s">
        <v>103</v>
      </c>
      <c r="L35" s="90">
        <v>2972400</v>
      </c>
      <c r="M35" s="90">
        <v>1495996.25</v>
      </c>
      <c r="N35" s="77">
        <v>2118.8</v>
      </c>
      <c r="O35" s="77">
        <v>2972400</v>
      </c>
      <c r="P35" s="77">
        <v>0</v>
      </c>
    </row>
    <row r="36" spans="1:16" s="91" customFormat="1" ht="12.75">
      <c r="A36" s="51" t="s">
        <v>122</v>
      </c>
      <c r="B36" s="54"/>
      <c r="C36" s="54" t="s">
        <v>90</v>
      </c>
      <c r="D36" s="54" t="s">
        <v>118</v>
      </c>
      <c r="E36" s="54" t="s">
        <v>118</v>
      </c>
      <c r="F36" s="54" t="s">
        <v>108</v>
      </c>
      <c r="G36" s="54" t="s">
        <v>91</v>
      </c>
      <c r="H36" s="54" t="s">
        <v>93</v>
      </c>
      <c r="I36" s="54" t="s">
        <v>98</v>
      </c>
      <c r="J36" s="89" t="s">
        <v>126</v>
      </c>
      <c r="K36" s="51"/>
      <c r="L36" s="90">
        <f>L37</f>
        <v>3759600</v>
      </c>
      <c r="M36" s="90">
        <f>M37</f>
        <v>167805.97</v>
      </c>
      <c r="N36" s="77">
        <f>N37</f>
        <v>3327.4</v>
      </c>
      <c r="O36" s="77">
        <f>O37</f>
        <v>3759600</v>
      </c>
      <c r="P36" s="77">
        <v>0</v>
      </c>
    </row>
    <row r="37" spans="1:16" s="91" customFormat="1" ht="38.25">
      <c r="A37" s="51" t="s">
        <v>122</v>
      </c>
      <c r="B37" s="54" t="s">
        <v>100</v>
      </c>
      <c r="C37" s="54" t="s">
        <v>90</v>
      </c>
      <c r="D37" s="54" t="s">
        <v>118</v>
      </c>
      <c r="E37" s="54" t="s">
        <v>118</v>
      </c>
      <c r="F37" s="54" t="s">
        <v>127</v>
      </c>
      <c r="G37" s="54" t="s">
        <v>27</v>
      </c>
      <c r="H37" s="54" t="s">
        <v>93</v>
      </c>
      <c r="I37" s="54" t="s">
        <v>98</v>
      </c>
      <c r="J37" s="89" t="s">
        <v>128</v>
      </c>
      <c r="K37" s="51" t="s">
        <v>103</v>
      </c>
      <c r="L37" s="90">
        <v>3759600</v>
      </c>
      <c r="M37" s="90">
        <v>167805.97</v>
      </c>
      <c r="N37" s="77">
        <v>3327.4</v>
      </c>
      <c r="O37" s="77">
        <v>3759600</v>
      </c>
      <c r="P37" s="77">
        <v>0</v>
      </c>
    </row>
    <row r="38" spans="1:16" s="91" customFormat="1" ht="81" customHeight="1">
      <c r="A38" s="51" t="s">
        <v>129</v>
      </c>
      <c r="B38" s="54"/>
      <c r="C38" s="54" t="s">
        <v>90</v>
      </c>
      <c r="D38" s="54" t="s">
        <v>28</v>
      </c>
      <c r="E38" s="54" t="s">
        <v>91</v>
      </c>
      <c r="F38" s="54" t="s">
        <v>92</v>
      </c>
      <c r="G38" s="54" t="s">
        <v>91</v>
      </c>
      <c r="H38" s="54" t="s">
        <v>93</v>
      </c>
      <c r="I38" s="54" t="s">
        <v>92</v>
      </c>
      <c r="J38" s="89" t="s">
        <v>129</v>
      </c>
      <c r="K38" s="51"/>
      <c r="L38" s="90">
        <f>L40+L42+L44</f>
        <v>980600</v>
      </c>
      <c r="M38" s="90">
        <f>M40+M42+M44</f>
        <v>372011.37</v>
      </c>
      <c r="N38" s="90">
        <f>N40+N42+N44</f>
        <v>154</v>
      </c>
      <c r="O38" s="90">
        <f>O40+O42+O44</f>
        <v>980600</v>
      </c>
      <c r="P38" s="90">
        <v>0</v>
      </c>
    </row>
    <row r="39" spans="1:16" s="91" customFormat="1" ht="127.5">
      <c r="A39" s="51" t="s">
        <v>131</v>
      </c>
      <c r="B39" s="54"/>
      <c r="C39" s="54" t="s">
        <v>90</v>
      </c>
      <c r="D39" s="54" t="s">
        <v>28</v>
      </c>
      <c r="E39" s="54" t="s">
        <v>115</v>
      </c>
      <c r="F39" s="54" t="s">
        <v>92</v>
      </c>
      <c r="G39" s="54" t="s">
        <v>91</v>
      </c>
      <c r="H39" s="54" t="s">
        <v>93</v>
      </c>
      <c r="I39" s="54" t="s">
        <v>130</v>
      </c>
      <c r="J39" s="89" t="s">
        <v>131</v>
      </c>
      <c r="K39" s="51"/>
      <c r="L39" s="90">
        <f>L40+L42+L44</f>
        <v>980600</v>
      </c>
      <c r="M39" s="90">
        <f>M40+M42+M44</f>
        <v>372011.37</v>
      </c>
      <c r="N39" s="90">
        <f>N40+N42+N44</f>
        <v>154</v>
      </c>
      <c r="O39" s="90">
        <f>O40+O42+O44</f>
        <v>980600</v>
      </c>
      <c r="P39" s="90">
        <v>0</v>
      </c>
    </row>
    <row r="40" spans="1:16" s="91" customFormat="1" ht="127.5">
      <c r="A40" s="51" t="s">
        <v>131</v>
      </c>
      <c r="B40" s="54" t="s">
        <v>312</v>
      </c>
      <c r="C40" s="54" t="s">
        <v>90</v>
      </c>
      <c r="D40" s="54" t="s">
        <v>28</v>
      </c>
      <c r="E40" s="54" t="s">
        <v>115</v>
      </c>
      <c r="F40" s="54" t="s">
        <v>287</v>
      </c>
      <c r="G40" s="54" t="s">
        <v>115</v>
      </c>
      <c r="H40" s="54" t="s">
        <v>93</v>
      </c>
      <c r="I40" s="54" t="s">
        <v>130</v>
      </c>
      <c r="J40" s="89" t="s">
        <v>288</v>
      </c>
      <c r="K40" s="51" t="s">
        <v>301</v>
      </c>
      <c r="L40" s="90">
        <v>825000</v>
      </c>
      <c r="M40" s="90">
        <v>318300.53</v>
      </c>
      <c r="N40" s="77"/>
      <c r="O40" s="77">
        <v>825000</v>
      </c>
      <c r="P40" s="77">
        <v>0</v>
      </c>
    </row>
    <row r="41" spans="1:16" s="91" customFormat="1" ht="127.5">
      <c r="A41" s="51" t="s">
        <v>131</v>
      </c>
      <c r="B41" s="54"/>
      <c r="C41" s="54" t="s">
        <v>90</v>
      </c>
      <c r="D41" s="54" t="s">
        <v>28</v>
      </c>
      <c r="E41" s="54" t="s">
        <v>115</v>
      </c>
      <c r="F41" s="54" t="s">
        <v>106</v>
      </c>
      <c r="G41" s="54" t="s">
        <v>91</v>
      </c>
      <c r="H41" s="54" t="s">
        <v>93</v>
      </c>
      <c r="I41" s="54" t="s">
        <v>130</v>
      </c>
      <c r="J41" s="89" t="s">
        <v>298</v>
      </c>
      <c r="K41" s="51"/>
      <c r="L41" s="90">
        <f>L42</f>
        <v>15800</v>
      </c>
      <c r="M41" s="90">
        <f>M42</f>
        <v>5280</v>
      </c>
      <c r="N41" s="77">
        <f>N42</f>
        <v>0</v>
      </c>
      <c r="O41" s="77">
        <f>O42</f>
        <v>15800</v>
      </c>
      <c r="P41" s="77">
        <v>0</v>
      </c>
    </row>
    <row r="42" spans="1:16" s="91" customFormat="1" ht="127.5">
      <c r="A42" s="51" t="s">
        <v>131</v>
      </c>
      <c r="B42" s="54" t="s">
        <v>132</v>
      </c>
      <c r="C42" s="54" t="s">
        <v>90</v>
      </c>
      <c r="D42" s="54" t="s">
        <v>28</v>
      </c>
      <c r="E42" s="54" t="s">
        <v>115</v>
      </c>
      <c r="F42" s="54" t="s">
        <v>134</v>
      </c>
      <c r="G42" s="54" t="s">
        <v>27</v>
      </c>
      <c r="H42" s="54" t="s">
        <v>93</v>
      </c>
      <c r="I42" s="54" t="s">
        <v>130</v>
      </c>
      <c r="J42" s="89" t="s">
        <v>135</v>
      </c>
      <c r="K42" s="51" t="s">
        <v>263</v>
      </c>
      <c r="L42" s="90">
        <v>15800</v>
      </c>
      <c r="M42" s="90">
        <v>5280</v>
      </c>
      <c r="N42" s="77">
        <v>0</v>
      </c>
      <c r="O42" s="77">
        <v>15800</v>
      </c>
      <c r="P42" s="77">
        <v>0</v>
      </c>
    </row>
    <row r="43" spans="1:16" s="91" customFormat="1" ht="127.5">
      <c r="A43" s="51" t="s">
        <v>131</v>
      </c>
      <c r="B43" s="54"/>
      <c r="C43" s="54" t="s">
        <v>90</v>
      </c>
      <c r="D43" s="54" t="s">
        <v>28</v>
      </c>
      <c r="E43" s="54" t="s">
        <v>115</v>
      </c>
      <c r="F43" s="54" t="s">
        <v>266</v>
      </c>
      <c r="G43" s="54" t="s">
        <v>91</v>
      </c>
      <c r="H43" s="54" t="s">
        <v>93</v>
      </c>
      <c r="I43" s="54" t="s">
        <v>130</v>
      </c>
      <c r="J43" s="89" t="s">
        <v>267</v>
      </c>
      <c r="K43" s="51"/>
      <c r="L43" s="90">
        <f>L44</f>
        <v>139800</v>
      </c>
      <c r="M43" s="90">
        <f>M44</f>
        <v>48430.84</v>
      </c>
      <c r="N43" s="77">
        <f>N44</f>
        <v>154</v>
      </c>
      <c r="O43" s="77">
        <f>O44</f>
        <v>139800</v>
      </c>
      <c r="P43" s="77">
        <f>P44</f>
        <v>0</v>
      </c>
    </row>
    <row r="44" spans="1:16" s="91" customFormat="1" ht="126" customHeight="1">
      <c r="A44" s="51" t="s">
        <v>131</v>
      </c>
      <c r="B44" s="54" t="s">
        <v>132</v>
      </c>
      <c r="C44" s="54" t="s">
        <v>90</v>
      </c>
      <c r="D44" s="54" t="s">
        <v>28</v>
      </c>
      <c r="E44" s="54" t="s">
        <v>115</v>
      </c>
      <c r="F44" s="54" t="s">
        <v>264</v>
      </c>
      <c r="G44" s="54" t="s">
        <v>27</v>
      </c>
      <c r="H44" s="54" t="s">
        <v>93</v>
      </c>
      <c r="I44" s="54" t="s">
        <v>130</v>
      </c>
      <c r="J44" s="89" t="s">
        <v>265</v>
      </c>
      <c r="K44" s="51" t="s">
        <v>263</v>
      </c>
      <c r="L44" s="90">
        <v>139800</v>
      </c>
      <c r="M44" s="90">
        <v>48430.84</v>
      </c>
      <c r="N44" s="77">
        <v>154</v>
      </c>
      <c r="O44" s="77">
        <v>139800</v>
      </c>
      <c r="P44" s="77">
        <v>0</v>
      </c>
    </row>
    <row r="45" spans="1:16" s="91" customFormat="1" ht="1.5" customHeight="1" hidden="1">
      <c r="A45" s="51" t="s">
        <v>137</v>
      </c>
      <c r="B45" s="54"/>
      <c r="C45" s="54" t="s">
        <v>90</v>
      </c>
      <c r="D45" s="54" t="s">
        <v>28</v>
      </c>
      <c r="E45" s="54" t="s">
        <v>136</v>
      </c>
      <c r="F45" s="54" t="s">
        <v>92</v>
      </c>
      <c r="G45" s="54" t="s">
        <v>91</v>
      </c>
      <c r="H45" s="54" t="s">
        <v>93</v>
      </c>
      <c r="I45" s="54" t="s">
        <v>130</v>
      </c>
      <c r="J45" s="89" t="s">
        <v>137</v>
      </c>
      <c r="K45" s="51"/>
      <c r="L45" s="90">
        <f aca="true" t="shared" si="1" ref="L45:P46">L46</f>
        <v>0</v>
      </c>
      <c r="M45" s="90">
        <f t="shared" si="1"/>
        <v>0</v>
      </c>
      <c r="N45" s="77">
        <f t="shared" si="1"/>
        <v>14.3</v>
      </c>
      <c r="O45" s="77">
        <f>O46</f>
        <v>0</v>
      </c>
      <c r="P45" s="77">
        <f t="shared" si="1"/>
        <v>0</v>
      </c>
    </row>
    <row r="46" spans="1:16" s="91" customFormat="1" ht="38.25" hidden="1">
      <c r="A46" s="51" t="s">
        <v>137</v>
      </c>
      <c r="B46" s="54"/>
      <c r="C46" s="54" t="s">
        <v>90</v>
      </c>
      <c r="D46" s="54" t="s">
        <v>28</v>
      </c>
      <c r="E46" s="54" t="s">
        <v>136</v>
      </c>
      <c r="F46" s="54" t="s">
        <v>101</v>
      </c>
      <c r="G46" s="54" t="s">
        <v>91</v>
      </c>
      <c r="H46" s="54" t="s">
        <v>93</v>
      </c>
      <c r="I46" s="54" t="s">
        <v>130</v>
      </c>
      <c r="J46" s="89" t="s">
        <v>138</v>
      </c>
      <c r="K46" s="51"/>
      <c r="L46" s="90">
        <f t="shared" si="1"/>
        <v>0</v>
      </c>
      <c r="M46" s="90">
        <f t="shared" si="1"/>
        <v>0</v>
      </c>
      <c r="N46" s="77">
        <f t="shared" si="1"/>
        <v>14.3</v>
      </c>
      <c r="O46" s="77">
        <f>O47</f>
        <v>0</v>
      </c>
      <c r="P46" s="77">
        <f t="shared" si="1"/>
        <v>0</v>
      </c>
    </row>
    <row r="47" spans="1:16" s="91" customFormat="1" ht="61.5" customHeight="1" hidden="1">
      <c r="A47" s="51" t="s">
        <v>137</v>
      </c>
      <c r="B47" s="54" t="s">
        <v>132</v>
      </c>
      <c r="C47" s="54" t="s">
        <v>90</v>
      </c>
      <c r="D47" s="54" t="s">
        <v>28</v>
      </c>
      <c r="E47" s="54" t="s">
        <v>136</v>
      </c>
      <c r="F47" s="54" t="s">
        <v>139</v>
      </c>
      <c r="G47" s="54" t="s">
        <v>27</v>
      </c>
      <c r="H47" s="54" t="s">
        <v>93</v>
      </c>
      <c r="I47" s="54" t="s">
        <v>130</v>
      </c>
      <c r="J47" s="89" t="s">
        <v>140</v>
      </c>
      <c r="K47" s="51" t="s">
        <v>263</v>
      </c>
      <c r="L47" s="90">
        <v>0</v>
      </c>
      <c r="M47" s="90">
        <v>0</v>
      </c>
      <c r="N47" s="77">
        <v>14.3</v>
      </c>
      <c r="O47" s="77">
        <v>0</v>
      </c>
      <c r="P47" s="77">
        <v>0</v>
      </c>
    </row>
    <row r="48" spans="1:16" s="91" customFormat="1" ht="135" customHeight="1" hidden="1">
      <c r="A48" s="51" t="s">
        <v>212</v>
      </c>
      <c r="B48" s="54"/>
      <c r="C48" s="54" t="s">
        <v>90</v>
      </c>
      <c r="D48" s="54" t="s">
        <v>28</v>
      </c>
      <c r="E48" s="54" t="s">
        <v>204</v>
      </c>
      <c r="F48" s="54" t="s">
        <v>92</v>
      </c>
      <c r="G48" s="54" t="s">
        <v>91</v>
      </c>
      <c r="H48" s="54" t="s">
        <v>93</v>
      </c>
      <c r="I48" s="54" t="s">
        <v>130</v>
      </c>
      <c r="J48" s="89" t="s">
        <v>212</v>
      </c>
      <c r="K48" s="51"/>
      <c r="L48" s="90">
        <v>0</v>
      </c>
      <c r="M48" s="90">
        <v>0</v>
      </c>
      <c r="N48" s="77">
        <v>0</v>
      </c>
      <c r="O48" s="77"/>
      <c r="P48" s="77">
        <v>0</v>
      </c>
    </row>
    <row r="49" spans="1:16" s="91" customFormat="1" ht="138.75" customHeight="1" hidden="1">
      <c r="A49" s="51" t="s">
        <v>212</v>
      </c>
      <c r="B49" s="54" t="s">
        <v>132</v>
      </c>
      <c r="C49" s="54" t="s">
        <v>90</v>
      </c>
      <c r="D49" s="54" t="s">
        <v>28</v>
      </c>
      <c r="E49" s="54" t="s">
        <v>204</v>
      </c>
      <c r="F49" s="54" t="s">
        <v>153</v>
      </c>
      <c r="G49" s="54" t="s">
        <v>27</v>
      </c>
      <c r="H49" s="54" t="s">
        <v>93</v>
      </c>
      <c r="I49" s="54" t="s">
        <v>130</v>
      </c>
      <c r="J49" s="89" t="s">
        <v>213</v>
      </c>
      <c r="K49" s="51" t="s">
        <v>133</v>
      </c>
      <c r="L49" s="90">
        <v>0</v>
      </c>
      <c r="M49" s="90">
        <v>0</v>
      </c>
      <c r="N49" s="77">
        <v>0</v>
      </c>
      <c r="O49" s="77"/>
      <c r="P49" s="77">
        <v>0</v>
      </c>
    </row>
    <row r="50" spans="1:16" s="91" customFormat="1" ht="114.75" hidden="1">
      <c r="A50" s="51" t="str">
        <f>IF(D50="00",J50,IF(E50="00",J50,IF(F50="000",IF(G50="00",J50,J50),A49)))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0" s="54"/>
      <c r="C50" s="54" t="s">
        <v>90</v>
      </c>
      <c r="D50" s="54" t="s">
        <v>28</v>
      </c>
      <c r="E50" s="54" t="s">
        <v>214</v>
      </c>
      <c r="F50" s="54" t="s">
        <v>92</v>
      </c>
      <c r="G50" s="54" t="s">
        <v>91</v>
      </c>
      <c r="H50" s="54" t="s">
        <v>93</v>
      </c>
      <c r="I50" s="54" t="s">
        <v>130</v>
      </c>
      <c r="J50" s="93" t="s">
        <v>215</v>
      </c>
      <c r="K50" s="51"/>
      <c r="L50" s="90">
        <v>0</v>
      </c>
      <c r="M50" s="90">
        <v>0</v>
      </c>
      <c r="N50" s="77">
        <v>0</v>
      </c>
      <c r="O50" s="77"/>
      <c r="P50" s="77">
        <v>0</v>
      </c>
    </row>
    <row r="51" spans="1:16" s="91" customFormat="1" ht="133.5" customHeight="1" hidden="1">
      <c r="A51" s="51" t="str">
        <f>IF(D51="00",J51,IF(E51="00",J51,IF(F51="000",IF(G51="00",J51,J51),A50)))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54"/>
      <c r="C51" s="54" t="s">
        <v>90</v>
      </c>
      <c r="D51" s="54" t="s">
        <v>28</v>
      </c>
      <c r="E51" s="54" t="s">
        <v>214</v>
      </c>
      <c r="F51" s="54" t="s">
        <v>108</v>
      </c>
      <c r="G51" s="54" t="s">
        <v>91</v>
      </c>
      <c r="H51" s="54" t="s">
        <v>93</v>
      </c>
      <c r="I51" s="54" t="s">
        <v>130</v>
      </c>
      <c r="J51" s="93" t="s">
        <v>216</v>
      </c>
      <c r="K51" s="51"/>
      <c r="L51" s="90">
        <v>0</v>
      </c>
      <c r="M51" s="90">
        <v>0</v>
      </c>
      <c r="N51" s="77">
        <v>0</v>
      </c>
      <c r="O51" s="77"/>
      <c r="P51" s="77">
        <v>0</v>
      </c>
    </row>
    <row r="52" spans="1:16" s="91" customFormat="1" ht="52.5" customHeight="1">
      <c r="A52" s="51" t="s">
        <v>137</v>
      </c>
      <c r="B52" s="54" t="s">
        <v>132</v>
      </c>
      <c r="C52" s="54" t="s">
        <v>90</v>
      </c>
      <c r="D52" s="54" t="s">
        <v>28</v>
      </c>
      <c r="E52" s="54" t="s">
        <v>136</v>
      </c>
      <c r="F52" s="54" t="s">
        <v>92</v>
      </c>
      <c r="G52" s="54" t="s">
        <v>91</v>
      </c>
      <c r="H52" s="54" t="s">
        <v>93</v>
      </c>
      <c r="I52" s="54" t="s">
        <v>130</v>
      </c>
      <c r="J52" s="93" t="s">
        <v>137</v>
      </c>
      <c r="K52" s="51"/>
      <c r="L52" s="90">
        <v>60500</v>
      </c>
      <c r="M52" s="90">
        <f>M53</f>
        <v>60505</v>
      </c>
      <c r="N52" s="90">
        <f>N53</f>
        <v>0</v>
      </c>
      <c r="O52" s="90">
        <f>O53</f>
        <v>60500</v>
      </c>
      <c r="P52" s="90">
        <f>P53</f>
        <v>0</v>
      </c>
    </row>
    <row r="53" spans="1:16" s="91" customFormat="1" ht="76.5" customHeight="1">
      <c r="A53" s="51" t="s">
        <v>138</v>
      </c>
      <c r="B53" s="54"/>
      <c r="C53" s="54" t="s">
        <v>90</v>
      </c>
      <c r="D53" s="54" t="s">
        <v>28</v>
      </c>
      <c r="E53" s="54" t="s">
        <v>136</v>
      </c>
      <c r="F53" s="54" t="s">
        <v>101</v>
      </c>
      <c r="G53" s="54" t="s">
        <v>91</v>
      </c>
      <c r="H53" s="54" t="s">
        <v>93</v>
      </c>
      <c r="I53" s="54" t="s">
        <v>130</v>
      </c>
      <c r="J53" s="93" t="s">
        <v>138</v>
      </c>
      <c r="K53" s="51"/>
      <c r="L53" s="90">
        <v>60500</v>
      </c>
      <c r="M53" s="90">
        <f>M54</f>
        <v>60505</v>
      </c>
      <c r="N53" s="77"/>
      <c r="O53" s="77">
        <f>O54</f>
        <v>60500</v>
      </c>
      <c r="P53" s="77">
        <v>0</v>
      </c>
    </row>
    <row r="54" spans="1:16" s="91" customFormat="1" ht="77.25" customHeight="1">
      <c r="A54" s="51" t="s">
        <v>140</v>
      </c>
      <c r="B54" s="54" t="s">
        <v>132</v>
      </c>
      <c r="C54" s="54" t="s">
        <v>90</v>
      </c>
      <c r="D54" s="54" t="s">
        <v>28</v>
      </c>
      <c r="E54" s="54" t="s">
        <v>136</v>
      </c>
      <c r="F54" s="54" t="s">
        <v>139</v>
      </c>
      <c r="G54" s="54" t="s">
        <v>27</v>
      </c>
      <c r="H54" s="54" t="s">
        <v>93</v>
      </c>
      <c r="I54" s="54" t="s">
        <v>130</v>
      </c>
      <c r="J54" s="93" t="s">
        <v>140</v>
      </c>
      <c r="K54" s="51" t="s">
        <v>263</v>
      </c>
      <c r="L54" s="90">
        <v>60500</v>
      </c>
      <c r="M54" s="90">
        <v>60505</v>
      </c>
      <c r="N54" s="77"/>
      <c r="O54" s="77">
        <v>60500</v>
      </c>
      <c r="P54" s="77">
        <v>0</v>
      </c>
    </row>
    <row r="55" spans="1:16" s="91" customFormat="1" ht="51">
      <c r="A55" s="51" t="s">
        <v>141</v>
      </c>
      <c r="B55" s="54"/>
      <c r="C55" s="54" t="s">
        <v>90</v>
      </c>
      <c r="D55" s="54" t="s">
        <v>30</v>
      </c>
      <c r="E55" s="54" t="s">
        <v>91</v>
      </c>
      <c r="F55" s="54" t="s">
        <v>92</v>
      </c>
      <c r="G55" s="54" t="s">
        <v>91</v>
      </c>
      <c r="H55" s="54" t="s">
        <v>93</v>
      </c>
      <c r="I55" s="54" t="s">
        <v>92</v>
      </c>
      <c r="J55" s="89" t="s">
        <v>141</v>
      </c>
      <c r="K55" s="51"/>
      <c r="L55" s="90">
        <f>L59</f>
        <v>115800</v>
      </c>
      <c r="M55" s="90">
        <f>M59</f>
        <v>25267.15</v>
      </c>
      <c r="N55" s="77">
        <f>N59</f>
        <v>70</v>
      </c>
      <c r="O55" s="77">
        <f>O59</f>
        <v>115800</v>
      </c>
      <c r="P55" s="77">
        <f>P59</f>
        <v>0</v>
      </c>
    </row>
    <row r="56" spans="1:16" s="91" customFormat="1" ht="34.5" customHeight="1" hidden="1">
      <c r="A56" s="51" t="s">
        <v>143</v>
      </c>
      <c r="B56" s="54"/>
      <c r="C56" s="54" t="s">
        <v>90</v>
      </c>
      <c r="D56" s="54" t="s">
        <v>30</v>
      </c>
      <c r="E56" s="54" t="s">
        <v>95</v>
      </c>
      <c r="F56" s="54" t="s">
        <v>92</v>
      </c>
      <c r="G56" s="54" t="s">
        <v>91</v>
      </c>
      <c r="H56" s="54" t="s">
        <v>93</v>
      </c>
      <c r="I56" s="54" t="s">
        <v>142</v>
      </c>
      <c r="J56" s="89" t="s">
        <v>143</v>
      </c>
      <c r="K56" s="51"/>
      <c r="L56" s="90">
        <v>0</v>
      </c>
      <c r="M56" s="90">
        <v>0</v>
      </c>
      <c r="N56" s="77">
        <v>0</v>
      </c>
      <c r="O56" s="77"/>
      <c r="P56" s="77">
        <v>0</v>
      </c>
    </row>
    <row r="57" spans="1:16" s="91" customFormat="1" ht="32.25" customHeight="1" hidden="1">
      <c r="A57" s="51" t="s">
        <v>143</v>
      </c>
      <c r="B57" s="54"/>
      <c r="C57" s="54" t="s">
        <v>90</v>
      </c>
      <c r="D57" s="54" t="s">
        <v>30</v>
      </c>
      <c r="E57" s="54" t="s">
        <v>95</v>
      </c>
      <c r="F57" s="54" t="s">
        <v>144</v>
      </c>
      <c r="G57" s="54" t="s">
        <v>91</v>
      </c>
      <c r="H57" s="54" t="s">
        <v>93</v>
      </c>
      <c r="I57" s="54" t="s">
        <v>142</v>
      </c>
      <c r="J57" s="89" t="s">
        <v>145</v>
      </c>
      <c r="K57" s="51"/>
      <c r="L57" s="90">
        <v>0</v>
      </c>
      <c r="M57" s="90">
        <v>0</v>
      </c>
      <c r="N57" s="77">
        <v>0</v>
      </c>
      <c r="O57" s="77"/>
      <c r="P57" s="77">
        <v>0</v>
      </c>
    </row>
    <row r="58" spans="1:16" s="91" customFormat="1" ht="81" customHeight="1" hidden="1">
      <c r="A58" s="51" t="s">
        <v>143</v>
      </c>
      <c r="B58" s="54" t="s">
        <v>132</v>
      </c>
      <c r="C58" s="54" t="s">
        <v>90</v>
      </c>
      <c r="D58" s="54" t="s">
        <v>30</v>
      </c>
      <c r="E58" s="54" t="s">
        <v>95</v>
      </c>
      <c r="F58" s="54" t="s">
        <v>146</v>
      </c>
      <c r="G58" s="54" t="s">
        <v>27</v>
      </c>
      <c r="H58" s="54" t="s">
        <v>93</v>
      </c>
      <c r="I58" s="54" t="s">
        <v>142</v>
      </c>
      <c r="J58" s="89" t="s">
        <v>147</v>
      </c>
      <c r="K58" s="51" t="s">
        <v>263</v>
      </c>
      <c r="L58" s="90">
        <v>0</v>
      </c>
      <c r="M58" s="90">
        <v>0</v>
      </c>
      <c r="N58" s="77">
        <v>0</v>
      </c>
      <c r="O58" s="77"/>
      <c r="P58" s="77">
        <v>0</v>
      </c>
    </row>
    <row r="59" spans="1:16" s="91" customFormat="1" ht="25.5">
      <c r="A59" s="51" t="s">
        <v>148</v>
      </c>
      <c r="B59" s="54"/>
      <c r="C59" s="54" t="s">
        <v>90</v>
      </c>
      <c r="D59" s="54" t="s">
        <v>30</v>
      </c>
      <c r="E59" s="54" t="s">
        <v>97</v>
      </c>
      <c r="F59" s="54" t="s">
        <v>92</v>
      </c>
      <c r="G59" s="54" t="s">
        <v>91</v>
      </c>
      <c r="H59" s="54" t="s">
        <v>93</v>
      </c>
      <c r="I59" s="54" t="s">
        <v>142</v>
      </c>
      <c r="J59" s="89" t="s">
        <v>148</v>
      </c>
      <c r="K59" s="51"/>
      <c r="L59" s="90">
        <f>L60</f>
        <v>115800</v>
      </c>
      <c r="M59" s="90">
        <f aca="true" t="shared" si="2" ref="M59:P60">M60</f>
        <v>25267.15</v>
      </c>
      <c r="N59" s="77">
        <f t="shared" si="2"/>
        <v>70</v>
      </c>
      <c r="O59" s="77">
        <f>O60</f>
        <v>115800</v>
      </c>
      <c r="P59" s="77">
        <f t="shared" si="2"/>
        <v>0</v>
      </c>
    </row>
    <row r="60" spans="1:16" s="91" customFormat="1" ht="25.5">
      <c r="A60" s="51" t="s">
        <v>148</v>
      </c>
      <c r="B60" s="54"/>
      <c r="C60" s="54" t="s">
        <v>90</v>
      </c>
      <c r="D60" s="54" t="s">
        <v>30</v>
      </c>
      <c r="E60" s="54" t="s">
        <v>97</v>
      </c>
      <c r="F60" s="54" t="s">
        <v>144</v>
      </c>
      <c r="G60" s="54" t="s">
        <v>91</v>
      </c>
      <c r="H60" s="54" t="s">
        <v>93</v>
      </c>
      <c r="I60" s="54" t="s">
        <v>142</v>
      </c>
      <c r="J60" s="89" t="s">
        <v>149</v>
      </c>
      <c r="K60" s="51"/>
      <c r="L60" s="90">
        <f>L61</f>
        <v>115800</v>
      </c>
      <c r="M60" s="90">
        <f t="shared" si="2"/>
        <v>25267.15</v>
      </c>
      <c r="N60" s="77">
        <f t="shared" si="2"/>
        <v>70</v>
      </c>
      <c r="O60" s="77">
        <f>O61</f>
        <v>115800</v>
      </c>
      <c r="P60" s="77">
        <f t="shared" si="2"/>
        <v>0</v>
      </c>
    </row>
    <row r="61" spans="1:16" s="91" customFormat="1" ht="81" customHeight="1">
      <c r="A61" s="51" t="s">
        <v>148</v>
      </c>
      <c r="B61" s="54" t="s">
        <v>132</v>
      </c>
      <c r="C61" s="54" t="s">
        <v>90</v>
      </c>
      <c r="D61" s="54" t="s">
        <v>30</v>
      </c>
      <c r="E61" s="54" t="s">
        <v>97</v>
      </c>
      <c r="F61" s="54" t="s">
        <v>146</v>
      </c>
      <c r="G61" s="54" t="s">
        <v>27</v>
      </c>
      <c r="H61" s="54" t="s">
        <v>93</v>
      </c>
      <c r="I61" s="54" t="s">
        <v>142</v>
      </c>
      <c r="J61" s="89" t="s">
        <v>150</v>
      </c>
      <c r="K61" s="51" t="s">
        <v>263</v>
      </c>
      <c r="L61" s="90">
        <v>115800</v>
      </c>
      <c r="M61" s="90">
        <v>25267.15</v>
      </c>
      <c r="N61" s="77">
        <v>70</v>
      </c>
      <c r="O61" s="77">
        <v>115800</v>
      </c>
      <c r="P61" s="77">
        <v>0</v>
      </c>
    </row>
    <row r="62" spans="1:17" s="91" customFormat="1" ht="153" hidden="1">
      <c r="A62" s="51" t="s">
        <v>229</v>
      </c>
      <c r="B62" s="54" t="s">
        <v>132</v>
      </c>
      <c r="C62" s="54" t="s">
        <v>90</v>
      </c>
      <c r="D62" s="54" t="s">
        <v>162</v>
      </c>
      <c r="E62" s="54" t="s">
        <v>27</v>
      </c>
      <c r="F62" s="54" t="s">
        <v>232</v>
      </c>
      <c r="G62" s="54" t="s">
        <v>91</v>
      </c>
      <c r="H62" s="54" t="s">
        <v>93</v>
      </c>
      <c r="I62" s="54" t="s">
        <v>164</v>
      </c>
      <c r="J62" s="89" t="s">
        <v>230</v>
      </c>
      <c r="K62" s="51" t="s">
        <v>133</v>
      </c>
      <c r="L62" s="90">
        <v>0</v>
      </c>
      <c r="M62" s="90">
        <v>0</v>
      </c>
      <c r="N62" s="77">
        <v>0</v>
      </c>
      <c r="O62" s="77"/>
      <c r="P62" s="77">
        <v>0</v>
      </c>
      <c r="Q62" s="94"/>
    </row>
    <row r="63" spans="1:17" s="91" customFormat="1" ht="140.25" hidden="1">
      <c r="A63" s="51" t="s">
        <v>229</v>
      </c>
      <c r="B63" s="54" t="s">
        <v>132</v>
      </c>
      <c r="C63" s="54" t="s">
        <v>90</v>
      </c>
      <c r="D63" s="54" t="s">
        <v>162</v>
      </c>
      <c r="E63" s="54" t="s">
        <v>27</v>
      </c>
      <c r="F63" s="54" t="s">
        <v>233</v>
      </c>
      <c r="G63" s="54" t="s">
        <v>91</v>
      </c>
      <c r="H63" s="54" t="s">
        <v>93</v>
      </c>
      <c r="I63" s="54" t="s">
        <v>164</v>
      </c>
      <c r="J63" s="89" t="s">
        <v>231</v>
      </c>
      <c r="K63" s="51" t="s">
        <v>133</v>
      </c>
      <c r="L63" s="90">
        <v>0</v>
      </c>
      <c r="M63" s="90">
        <v>0</v>
      </c>
      <c r="N63" s="77">
        <v>0</v>
      </c>
      <c r="O63" s="77"/>
      <c r="P63" s="77">
        <v>0</v>
      </c>
      <c r="Q63" s="94"/>
    </row>
    <row r="64" spans="1:17" s="91" customFormat="1" ht="63.75" hidden="1">
      <c r="A64" s="51" t="s">
        <v>167</v>
      </c>
      <c r="B64" s="54"/>
      <c r="C64" s="54" t="s">
        <v>90</v>
      </c>
      <c r="D64" s="54" t="s">
        <v>162</v>
      </c>
      <c r="E64" s="54" t="s">
        <v>166</v>
      </c>
      <c r="F64" s="54" t="s">
        <v>92</v>
      </c>
      <c r="G64" s="54" t="s">
        <v>97</v>
      </c>
      <c r="H64" s="54" t="s">
        <v>93</v>
      </c>
      <c r="I64" s="54" t="s">
        <v>164</v>
      </c>
      <c r="J64" s="89" t="s">
        <v>249</v>
      </c>
      <c r="K64" s="51"/>
      <c r="L64" s="90">
        <f>L65</f>
        <v>0</v>
      </c>
      <c r="M64" s="90">
        <f>M65</f>
        <v>0</v>
      </c>
      <c r="N64" s="77">
        <f>N65</f>
        <v>0</v>
      </c>
      <c r="O64" s="77"/>
      <c r="P64" s="77">
        <f>P65</f>
        <v>0</v>
      </c>
      <c r="Q64" s="94"/>
    </row>
    <row r="65" spans="1:17" s="91" customFormat="1" ht="67.5" customHeight="1" hidden="1">
      <c r="A65" s="51" t="s">
        <v>167</v>
      </c>
      <c r="B65" s="54" t="s">
        <v>168</v>
      </c>
      <c r="C65" s="54" t="s">
        <v>90</v>
      </c>
      <c r="D65" s="54" t="s">
        <v>162</v>
      </c>
      <c r="E65" s="54" t="s">
        <v>166</v>
      </c>
      <c r="F65" s="54" t="s">
        <v>108</v>
      </c>
      <c r="G65" s="54" t="s">
        <v>97</v>
      </c>
      <c r="H65" s="54" t="s">
        <v>93</v>
      </c>
      <c r="I65" s="54" t="s">
        <v>164</v>
      </c>
      <c r="J65" s="89" t="s">
        <v>250</v>
      </c>
      <c r="K65" s="51" t="s">
        <v>169</v>
      </c>
      <c r="L65" s="90">
        <v>0</v>
      </c>
      <c r="M65" s="90">
        <v>0</v>
      </c>
      <c r="N65" s="77">
        <v>0</v>
      </c>
      <c r="O65" s="77"/>
      <c r="P65" s="77">
        <v>0</v>
      </c>
      <c r="Q65" s="96"/>
    </row>
    <row r="66" spans="1:17" s="91" customFormat="1" ht="12.75" hidden="1">
      <c r="A66" s="51" t="s">
        <v>171</v>
      </c>
      <c r="B66" s="54"/>
      <c r="C66" s="54" t="s">
        <v>90</v>
      </c>
      <c r="D66" s="54" t="s">
        <v>170</v>
      </c>
      <c r="E66" s="54" t="s">
        <v>91</v>
      </c>
      <c r="F66" s="54" t="s">
        <v>92</v>
      </c>
      <c r="G66" s="54" t="s">
        <v>91</v>
      </c>
      <c r="H66" s="54" t="s">
        <v>93</v>
      </c>
      <c r="I66" s="54" t="s">
        <v>92</v>
      </c>
      <c r="J66" s="89" t="s">
        <v>171</v>
      </c>
      <c r="K66" s="51"/>
      <c r="L66" s="90">
        <f>L67+L69</f>
        <v>0</v>
      </c>
      <c r="M66" s="90">
        <f>M67+M69</f>
        <v>0</v>
      </c>
      <c r="N66" s="77">
        <f>N67+N69</f>
        <v>1</v>
      </c>
      <c r="O66" s="77"/>
      <c r="P66" s="77">
        <v>0</v>
      </c>
      <c r="Q66" s="94"/>
    </row>
    <row r="67" spans="1:17" s="91" customFormat="1" ht="12.75" hidden="1">
      <c r="A67" s="51" t="s">
        <v>173</v>
      </c>
      <c r="B67" s="54"/>
      <c r="C67" s="54" t="s">
        <v>90</v>
      </c>
      <c r="D67" s="54" t="s">
        <v>170</v>
      </c>
      <c r="E67" s="54" t="s">
        <v>95</v>
      </c>
      <c r="F67" s="54" t="s">
        <v>92</v>
      </c>
      <c r="G67" s="54" t="s">
        <v>91</v>
      </c>
      <c r="H67" s="54" t="s">
        <v>93</v>
      </c>
      <c r="I67" s="54" t="s">
        <v>172</v>
      </c>
      <c r="J67" s="89" t="s">
        <v>173</v>
      </c>
      <c r="K67" s="51"/>
      <c r="L67" s="90">
        <f>L68</f>
        <v>0</v>
      </c>
      <c r="M67" s="90">
        <f>M68</f>
        <v>0</v>
      </c>
      <c r="N67" s="77">
        <f>N68</f>
        <v>0</v>
      </c>
      <c r="O67" s="77"/>
      <c r="P67" s="77">
        <f>P68</f>
        <v>0</v>
      </c>
      <c r="Q67" s="94"/>
    </row>
    <row r="68" spans="1:16" s="91" customFormat="1" ht="84.75" customHeight="1" hidden="1">
      <c r="A68" s="51" t="s">
        <v>173</v>
      </c>
      <c r="B68" s="54" t="s">
        <v>132</v>
      </c>
      <c r="C68" s="54" t="s">
        <v>90</v>
      </c>
      <c r="D68" s="54" t="s">
        <v>170</v>
      </c>
      <c r="E68" s="54" t="s">
        <v>95</v>
      </c>
      <c r="F68" s="54" t="s">
        <v>153</v>
      </c>
      <c r="G68" s="54" t="s">
        <v>27</v>
      </c>
      <c r="H68" s="54" t="s">
        <v>93</v>
      </c>
      <c r="I68" s="54" t="s">
        <v>172</v>
      </c>
      <c r="J68" s="89" t="s">
        <v>174</v>
      </c>
      <c r="K68" s="51" t="s">
        <v>263</v>
      </c>
      <c r="L68" s="90">
        <v>0</v>
      </c>
      <c r="M68" s="90">
        <v>0</v>
      </c>
      <c r="N68" s="77">
        <v>0</v>
      </c>
      <c r="O68" s="77"/>
      <c r="P68" s="77">
        <v>0</v>
      </c>
    </row>
    <row r="69" spans="1:16" s="91" customFormat="1" ht="25.5" customHeight="1" hidden="1">
      <c r="A69" s="51" t="s">
        <v>175</v>
      </c>
      <c r="B69" s="54"/>
      <c r="C69" s="54" t="s">
        <v>90</v>
      </c>
      <c r="D69" s="54" t="s">
        <v>170</v>
      </c>
      <c r="E69" s="54" t="s">
        <v>115</v>
      </c>
      <c r="F69" s="54" t="s">
        <v>92</v>
      </c>
      <c r="G69" s="54" t="s">
        <v>91</v>
      </c>
      <c r="H69" s="54" t="s">
        <v>93</v>
      </c>
      <c r="I69" s="54" t="s">
        <v>172</v>
      </c>
      <c r="J69" s="89" t="s">
        <v>175</v>
      </c>
      <c r="K69" s="51"/>
      <c r="L69" s="90">
        <f>L70</f>
        <v>0</v>
      </c>
      <c r="M69" s="90">
        <f>M70</f>
        <v>0</v>
      </c>
      <c r="N69" s="77">
        <f>N70</f>
        <v>1</v>
      </c>
      <c r="O69" s="77"/>
      <c r="P69" s="77">
        <f>P70</f>
        <v>0</v>
      </c>
    </row>
    <row r="70" spans="1:16" s="91" customFormat="1" ht="84" customHeight="1" hidden="1">
      <c r="A70" s="51" t="s">
        <v>175</v>
      </c>
      <c r="B70" s="54" t="s">
        <v>132</v>
      </c>
      <c r="C70" s="54" t="s">
        <v>90</v>
      </c>
      <c r="D70" s="54" t="s">
        <v>170</v>
      </c>
      <c r="E70" s="54" t="s">
        <v>115</v>
      </c>
      <c r="F70" s="54" t="s">
        <v>153</v>
      </c>
      <c r="G70" s="54" t="s">
        <v>27</v>
      </c>
      <c r="H70" s="54" t="s">
        <v>93</v>
      </c>
      <c r="I70" s="54" t="s">
        <v>172</v>
      </c>
      <c r="J70" s="89" t="s">
        <v>176</v>
      </c>
      <c r="K70" s="51" t="s">
        <v>263</v>
      </c>
      <c r="L70" s="90">
        <v>0</v>
      </c>
      <c r="M70" s="90">
        <v>0</v>
      </c>
      <c r="N70" s="77">
        <v>1</v>
      </c>
      <c r="O70" s="77"/>
      <c r="P70" s="77">
        <v>0</v>
      </c>
    </row>
    <row r="71" spans="1:16" s="91" customFormat="1" ht="12.75">
      <c r="A71" s="51" t="s">
        <v>178</v>
      </c>
      <c r="B71" s="54"/>
      <c r="C71" s="54" t="s">
        <v>177</v>
      </c>
      <c r="D71" s="54" t="s">
        <v>91</v>
      </c>
      <c r="E71" s="54" t="s">
        <v>91</v>
      </c>
      <c r="F71" s="54" t="s">
        <v>92</v>
      </c>
      <c r="G71" s="54" t="s">
        <v>91</v>
      </c>
      <c r="H71" s="54" t="s">
        <v>93</v>
      </c>
      <c r="I71" s="54" t="s">
        <v>92</v>
      </c>
      <c r="J71" s="89" t="s">
        <v>178</v>
      </c>
      <c r="K71" s="51"/>
      <c r="L71" s="90">
        <f>L72</f>
        <v>20325600</v>
      </c>
      <c r="M71" s="90">
        <f>M72</f>
        <v>10437209.79</v>
      </c>
      <c r="N71" s="90" t="e">
        <f>N72+#REF!</f>
        <v>#REF!</v>
      </c>
      <c r="O71" s="90">
        <f>O72</f>
        <v>20325600</v>
      </c>
      <c r="P71" s="90">
        <f>P72</f>
        <v>0</v>
      </c>
    </row>
    <row r="72" spans="1:17" s="91" customFormat="1" ht="68.25" customHeight="1">
      <c r="A72" s="51" t="s">
        <v>179</v>
      </c>
      <c r="B72" s="54"/>
      <c r="C72" s="54" t="s">
        <v>177</v>
      </c>
      <c r="D72" s="54" t="s">
        <v>97</v>
      </c>
      <c r="E72" s="54" t="s">
        <v>91</v>
      </c>
      <c r="F72" s="54" t="s">
        <v>92</v>
      </c>
      <c r="G72" s="54" t="s">
        <v>91</v>
      </c>
      <c r="H72" s="54" t="s">
        <v>93</v>
      </c>
      <c r="I72" s="54" t="s">
        <v>92</v>
      </c>
      <c r="J72" s="89" t="s">
        <v>179</v>
      </c>
      <c r="K72" s="51"/>
      <c r="L72" s="90">
        <f>L75+L78+L83+L88+L80+L85</f>
        <v>20325600</v>
      </c>
      <c r="M72" s="90">
        <f>M75+M78+M83+M88+M80+M85</f>
        <v>10437209.79</v>
      </c>
      <c r="N72" s="90">
        <f>N75+N78+N83+N88+N80+N85</f>
        <v>17239.799999999996</v>
      </c>
      <c r="O72" s="90">
        <f>O75+O78+O83+O88+O80+O85</f>
        <v>20325600</v>
      </c>
      <c r="P72" s="90">
        <f>P75+P78+P83+P88+P80+P85</f>
        <v>0</v>
      </c>
      <c r="Q72" s="97" t="e">
        <f>Q73+Q81+#REF!+#REF!+#REF!+Q76+#REF!+#REF!+#REF!</f>
        <v>#REF!</v>
      </c>
    </row>
    <row r="73" spans="1:16" s="91" customFormat="1" ht="25.5">
      <c r="A73" s="51" t="s">
        <v>180</v>
      </c>
      <c r="B73" s="54"/>
      <c r="C73" s="54" t="s">
        <v>177</v>
      </c>
      <c r="D73" s="54" t="s">
        <v>97</v>
      </c>
      <c r="E73" s="54" t="s">
        <v>27</v>
      </c>
      <c r="F73" s="54" t="s">
        <v>92</v>
      </c>
      <c r="G73" s="54" t="s">
        <v>91</v>
      </c>
      <c r="H73" s="54" t="s">
        <v>93</v>
      </c>
      <c r="I73" s="54" t="s">
        <v>235</v>
      </c>
      <c r="J73" s="89" t="s">
        <v>180</v>
      </c>
      <c r="K73" s="51"/>
      <c r="L73" s="90">
        <f>L74+L77</f>
        <v>17111700</v>
      </c>
      <c r="M73" s="90">
        <f>M74+M77</f>
        <v>8555400</v>
      </c>
      <c r="N73" s="90">
        <f>N74+N77</f>
        <v>16746.1</v>
      </c>
      <c r="O73" s="90">
        <f>O75+O78</f>
        <v>17111700</v>
      </c>
      <c r="P73" s="77">
        <f>P75+P78</f>
        <v>0</v>
      </c>
    </row>
    <row r="74" spans="1:16" s="91" customFormat="1" ht="25.5">
      <c r="A74" s="51" t="s">
        <v>180</v>
      </c>
      <c r="B74" s="54"/>
      <c r="C74" s="54" t="s">
        <v>177</v>
      </c>
      <c r="D74" s="54" t="s">
        <v>97</v>
      </c>
      <c r="E74" s="54" t="s">
        <v>32</v>
      </c>
      <c r="F74" s="54" t="s">
        <v>181</v>
      </c>
      <c r="G74" s="54" t="s">
        <v>91</v>
      </c>
      <c r="H74" s="54" t="s">
        <v>93</v>
      </c>
      <c r="I74" s="54" t="s">
        <v>235</v>
      </c>
      <c r="J74" s="89" t="s">
        <v>182</v>
      </c>
      <c r="K74" s="51"/>
      <c r="L74" s="90">
        <f>L75</f>
        <v>14601500</v>
      </c>
      <c r="M74" s="90">
        <f>M75</f>
        <v>7300300</v>
      </c>
      <c r="N74" s="77">
        <f>N75</f>
        <v>14794.8</v>
      </c>
      <c r="O74" s="77">
        <f>O75</f>
        <v>14601500</v>
      </c>
      <c r="P74" s="77">
        <f>P75</f>
        <v>0</v>
      </c>
    </row>
    <row r="75" spans="1:16" s="91" customFormat="1" ht="80.25" customHeight="1">
      <c r="A75" s="51" t="s">
        <v>180</v>
      </c>
      <c r="B75" s="54" t="s">
        <v>132</v>
      </c>
      <c r="C75" s="54" t="s">
        <v>177</v>
      </c>
      <c r="D75" s="54" t="s">
        <v>97</v>
      </c>
      <c r="E75" s="54" t="s">
        <v>32</v>
      </c>
      <c r="F75" s="54" t="s">
        <v>181</v>
      </c>
      <c r="G75" s="54" t="s">
        <v>27</v>
      </c>
      <c r="H75" s="54" t="s">
        <v>93</v>
      </c>
      <c r="I75" s="54" t="s">
        <v>235</v>
      </c>
      <c r="J75" s="89" t="s">
        <v>234</v>
      </c>
      <c r="K75" s="51" t="s">
        <v>263</v>
      </c>
      <c r="L75" s="90">
        <v>14601500</v>
      </c>
      <c r="M75" s="90">
        <v>7300300</v>
      </c>
      <c r="N75" s="77">
        <v>14794.8</v>
      </c>
      <c r="O75" s="77">
        <v>14601500</v>
      </c>
      <c r="P75" s="77">
        <v>0</v>
      </c>
    </row>
    <row r="76" spans="1:16" s="91" customFormat="1" ht="25.5" hidden="1">
      <c r="A76" s="51" t="s">
        <v>180</v>
      </c>
      <c r="B76" s="54"/>
      <c r="C76" s="54" t="s">
        <v>177</v>
      </c>
      <c r="D76" s="54" t="s">
        <v>97</v>
      </c>
      <c r="E76" s="54" t="s">
        <v>32</v>
      </c>
      <c r="F76" s="54" t="s">
        <v>219</v>
      </c>
      <c r="G76" s="54" t="s">
        <v>91</v>
      </c>
      <c r="H76" s="54" t="s">
        <v>93</v>
      </c>
      <c r="I76" s="54" t="s">
        <v>235</v>
      </c>
      <c r="J76" s="98" t="s">
        <v>220</v>
      </c>
      <c r="K76" s="51"/>
      <c r="L76" s="90">
        <v>0</v>
      </c>
      <c r="M76" s="90">
        <v>0</v>
      </c>
      <c r="N76" s="77">
        <f aca="true" t="shared" si="3" ref="L76:P77">N77</f>
        <v>1951.3</v>
      </c>
      <c r="O76" s="77"/>
      <c r="P76" s="77">
        <v>0</v>
      </c>
    </row>
    <row r="77" spans="1:16" s="91" customFormat="1" ht="84.75" customHeight="1">
      <c r="A77" s="51" t="s">
        <v>180</v>
      </c>
      <c r="B77" s="54" t="s">
        <v>132</v>
      </c>
      <c r="C77" s="54" t="s">
        <v>177</v>
      </c>
      <c r="D77" s="54" t="s">
        <v>97</v>
      </c>
      <c r="E77" s="54" t="s">
        <v>162</v>
      </c>
      <c r="F77" s="54" t="s">
        <v>181</v>
      </c>
      <c r="G77" s="54" t="s">
        <v>91</v>
      </c>
      <c r="H77" s="54" t="s">
        <v>93</v>
      </c>
      <c r="I77" s="54" t="s">
        <v>235</v>
      </c>
      <c r="J77" s="99" t="s">
        <v>274</v>
      </c>
      <c r="K77" s="51"/>
      <c r="L77" s="90">
        <f t="shared" si="3"/>
        <v>2510200</v>
      </c>
      <c r="M77" s="90">
        <f t="shared" si="3"/>
        <v>1255100</v>
      </c>
      <c r="N77" s="77">
        <f t="shared" si="3"/>
        <v>1951.3</v>
      </c>
      <c r="O77" s="77">
        <f>O78</f>
        <v>2510200</v>
      </c>
      <c r="P77" s="77">
        <f t="shared" si="3"/>
        <v>0</v>
      </c>
    </row>
    <row r="78" spans="1:16" s="91" customFormat="1" ht="84.75" customHeight="1">
      <c r="A78" s="51" t="s">
        <v>180</v>
      </c>
      <c r="B78" s="54" t="s">
        <v>132</v>
      </c>
      <c r="C78" s="54" t="s">
        <v>177</v>
      </c>
      <c r="D78" s="54" t="s">
        <v>97</v>
      </c>
      <c r="E78" s="54" t="s">
        <v>162</v>
      </c>
      <c r="F78" s="54" t="s">
        <v>181</v>
      </c>
      <c r="G78" s="54" t="s">
        <v>27</v>
      </c>
      <c r="H78" s="54" t="s">
        <v>93</v>
      </c>
      <c r="I78" s="54" t="s">
        <v>235</v>
      </c>
      <c r="J78" s="99" t="s">
        <v>236</v>
      </c>
      <c r="K78" s="51" t="s">
        <v>263</v>
      </c>
      <c r="L78" s="90">
        <v>2510200</v>
      </c>
      <c r="M78" s="90">
        <v>1255100</v>
      </c>
      <c r="N78" s="77">
        <v>1951.3</v>
      </c>
      <c r="O78" s="77">
        <v>2510200</v>
      </c>
      <c r="P78" s="77">
        <v>0</v>
      </c>
    </row>
    <row r="79" spans="1:16" s="91" customFormat="1" ht="84.75" customHeight="1">
      <c r="A79" s="51" t="s">
        <v>180</v>
      </c>
      <c r="B79" s="54" t="s">
        <v>132</v>
      </c>
      <c r="C79" s="54" t="s">
        <v>177</v>
      </c>
      <c r="D79" s="54" t="s">
        <v>97</v>
      </c>
      <c r="E79" s="54" t="s">
        <v>207</v>
      </c>
      <c r="F79" s="54" t="s">
        <v>185</v>
      </c>
      <c r="G79" s="54" t="s">
        <v>91</v>
      </c>
      <c r="H79" s="54" t="s">
        <v>93</v>
      </c>
      <c r="I79" s="54" t="s">
        <v>235</v>
      </c>
      <c r="J79" s="99" t="s">
        <v>308</v>
      </c>
      <c r="K79" s="51"/>
      <c r="L79" s="90">
        <f>L80</f>
        <v>852300</v>
      </c>
      <c r="M79" s="90">
        <f>M80</f>
        <v>0</v>
      </c>
      <c r="N79" s="77"/>
      <c r="O79" s="77">
        <f>L79</f>
        <v>852300</v>
      </c>
      <c r="P79" s="77">
        <v>0</v>
      </c>
    </row>
    <row r="80" spans="1:16" s="91" customFormat="1" ht="84.75" customHeight="1">
      <c r="A80" s="51" t="s">
        <v>180</v>
      </c>
      <c r="B80" s="54" t="s">
        <v>132</v>
      </c>
      <c r="C80" s="54" t="s">
        <v>177</v>
      </c>
      <c r="D80" s="54" t="s">
        <v>97</v>
      </c>
      <c r="E80" s="54" t="s">
        <v>207</v>
      </c>
      <c r="F80" s="54" t="s">
        <v>185</v>
      </c>
      <c r="G80" s="54" t="s">
        <v>27</v>
      </c>
      <c r="H80" s="54" t="s">
        <v>93</v>
      </c>
      <c r="I80" s="54" t="s">
        <v>235</v>
      </c>
      <c r="J80" s="99" t="s">
        <v>309</v>
      </c>
      <c r="K80" s="51" t="s">
        <v>263</v>
      </c>
      <c r="L80" s="90">
        <v>852300</v>
      </c>
      <c r="M80" s="90">
        <v>0</v>
      </c>
      <c r="N80" s="77"/>
      <c r="O80" s="77">
        <f>L80</f>
        <v>852300</v>
      </c>
      <c r="P80" s="77">
        <v>0</v>
      </c>
    </row>
    <row r="81" spans="1:16" s="91" customFormat="1" ht="25.5">
      <c r="A81" s="51" t="s">
        <v>189</v>
      </c>
      <c r="B81" s="54"/>
      <c r="C81" s="54" t="s">
        <v>177</v>
      </c>
      <c r="D81" s="54" t="s">
        <v>97</v>
      </c>
      <c r="E81" s="54" t="s">
        <v>188</v>
      </c>
      <c r="F81" s="54" t="s">
        <v>92</v>
      </c>
      <c r="G81" s="54" t="s">
        <v>91</v>
      </c>
      <c r="H81" s="54" t="s">
        <v>93</v>
      </c>
      <c r="I81" s="54" t="s">
        <v>235</v>
      </c>
      <c r="J81" s="89" t="s">
        <v>189</v>
      </c>
      <c r="K81" s="51"/>
      <c r="L81" s="90">
        <f>L82+L84</f>
        <v>600700</v>
      </c>
      <c r="M81" s="90">
        <f>M82+M84</f>
        <v>120909.79</v>
      </c>
      <c r="N81" s="77">
        <f>N82+N84</f>
        <v>493.70000000000005</v>
      </c>
      <c r="O81" s="77">
        <f>O83+O88</f>
        <v>1768500</v>
      </c>
      <c r="P81" s="77">
        <f>P82+P84</f>
        <v>0</v>
      </c>
    </row>
    <row r="82" spans="1:16" s="91" customFormat="1" ht="38.25">
      <c r="A82" s="51" t="s">
        <v>189</v>
      </c>
      <c r="B82" s="54"/>
      <c r="C82" s="54" t="s">
        <v>177</v>
      </c>
      <c r="D82" s="54" t="s">
        <v>97</v>
      </c>
      <c r="E82" s="54" t="s">
        <v>188</v>
      </c>
      <c r="F82" s="54" t="s">
        <v>190</v>
      </c>
      <c r="G82" s="54" t="s">
        <v>91</v>
      </c>
      <c r="H82" s="54" t="s">
        <v>93</v>
      </c>
      <c r="I82" s="54" t="s">
        <v>235</v>
      </c>
      <c r="J82" s="89" t="s">
        <v>191</v>
      </c>
      <c r="K82" s="51"/>
      <c r="L82" s="90">
        <f>L83</f>
        <v>7600</v>
      </c>
      <c r="M82" s="90">
        <f>M83</f>
        <v>0</v>
      </c>
      <c r="N82" s="77">
        <f>N83</f>
        <v>7.6</v>
      </c>
      <c r="O82" s="77">
        <f>O83</f>
        <v>7600</v>
      </c>
      <c r="P82" s="77">
        <f>P83</f>
        <v>0</v>
      </c>
    </row>
    <row r="83" spans="1:16" s="80" customFormat="1" ht="76.5" customHeight="1">
      <c r="A83" s="39" t="s">
        <v>189</v>
      </c>
      <c r="B83" s="40" t="s">
        <v>132</v>
      </c>
      <c r="C83" s="40" t="s">
        <v>177</v>
      </c>
      <c r="D83" s="40" t="s">
        <v>97</v>
      </c>
      <c r="E83" s="40" t="s">
        <v>188</v>
      </c>
      <c r="F83" s="40" t="s">
        <v>190</v>
      </c>
      <c r="G83" s="40" t="s">
        <v>27</v>
      </c>
      <c r="H83" s="40" t="s">
        <v>93</v>
      </c>
      <c r="I83" s="40" t="s">
        <v>235</v>
      </c>
      <c r="J83" s="38" t="s">
        <v>192</v>
      </c>
      <c r="K83" s="39" t="s">
        <v>263</v>
      </c>
      <c r="L83" s="66">
        <v>7600</v>
      </c>
      <c r="M83" s="66">
        <v>0</v>
      </c>
      <c r="N83" s="78">
        <v>7.6</v>
      </c>
      <c r="O83" s="78">
        <v>7600</v>
      </c>
      <c r="P83" s="78">
        <v>0</v>
      </c>
    </row>
    <row r="84" spans="1:16" s="80" customFormat="1" ht="53.25" customHeight="1">
      <c r="A84" s="39" t="s">
        <v>189</v>
      </c>
      <c r="B84" s="40"/>
      <c r="C84" s="40" t="s">
        <v>177</v>
      </c>
      <c r="D84" s="40" t="s">
        <v>97</v>
      </c>
      <c r="E84" s="40" t="s">
        <v>193</v>
      </c>
      <c r="F84" s="40" t="s">
        <v>194</v>
      </c>
      <c r="G84" s="40" t="s">
        <v>91</v>
      </c>
      <c r="H84" s="40" t="s">
        <v>93</v>
      </c>
      <c r="I84" s="40" t="s">
        <v>235</v>
      </c>
      <c r="J84" s="38" t="s">
        <v>299</v>
      </c>
      <c r="K84" s="39"/>
      <c r="L84" s="66">
        <f>L85</f>
        <v>593100</v>
      </c>
      <c r="M84" s="66">
        <f>M85</f>
        <v>120909.79</v>
      </c>
      <c r="N84" s="66">
        <f>N85</f>
        <v>486.1</v>
      </c>
      <c r="O84" s="66">
        <f>O85</f>
        <v>593100</v>
      </c>
      <c r="P84" s="76">
        <f>P88</f>
        <v>0</v>
      </c>
    </row>
    <row r="85" spans="1:16" s="80" customFormat="1" ht="53.25" customHeight="1">
      <c r="A85" s="39" t="s">
        <v>189</v>
      </c>
      <c r="B85" s="40" t="s">
        <v>132</v>
      </c>
      <c r="C85" s="40" t="s">
        <v>177</v>
      </c>
      <c r="D85" s="40" t="s">
        <v>97</v>
      </c>
      <c r="E85" s="40" t="s">
        <v>193</v>
      </c>
      <c r="F85" s="40" t="s">
        <v>194</v>
      </c>
      <c r="G85" s="40" t="s">
        <v>27</v>
      </c>
      <c r="H85" s="40" t="s">
        <v>93</v>
      </c>
      <c r="I85" s="40" t="s">
        <v>235</v>
      </c>
      <c r="J85" s="38" t="s">
        <v>300</v>
      </c>
      <c r="K85" s="39" t="s">
        <v>263</v>
      </c>
      <c r="L85" s="66">
        <v>593100</v>
      </c>
      <c r="M85" s="66">
        <v>120909.79</v>
      </c>
      <c r="N85" s="76">
        <v>486.1</v>
      </c>
      <c r="O85" s="76">
        <v>593100</v>
      </c>
      <c r="P85" s="76">
        <v>0</v>
      </c>
    </row>
    <row r="86" spans="1:16" s="80" customFormat="1" ht="53.25" customHeight="1">
      <c r="A86" s="39" t="s">
        <v>198</v>
      </c>
      <c r="B86" s="40"/>
      <c r="C86" s="40" t="s">
        <v>177</v>
      </c>
      <c r="D86" s="40" t="s">
        <v>97</v>
      </c>
      <c r="E86" s="40" t="s">
        <v>197</v>
      </c>
      <c r="F86" s="40" t="s">
        <v>92</v>
      </c>
      <c r="G86" s="40" t="s">
        <v>91</v>
      </c>
      <c r="H86" s="40" t="s">
        <v>93</v>
      </c>
      <c r="I86" s="40" t="s">
        <v>235</v>
      </c>
      <c r="J86" s="38" t="s">
        <v>198</v>
      </c>
      <c r="K86" s="39"/>
      <c r="L86" s="66">
        <f>L87</f>
        <v>1760900</v>
      </c>
      <c r="M86" s="66">
        <f aca="true" t="shared" si="4" ref="M86:O87">M87</f>
        <v>1760900</v>
      </c>
      <c r="N86" s="66">
        <f t="shared" si="4"/>
        <v>0</v>
      </c>
      <c r="O86" s="66">
        <f t="shared" si="4"/>
        <v>1760900</v>
      </c>
      <c r="P86" s="76">
        <v>0</v>
      </c>
    </row>
    <row r="87" spans="1:16" s="80" customFormat="1" ht="53.25" customHeight="1">
      <c r="A87" s="39" t="s">
        <v>198</v>
      </c>
      <c r="B87" s="40"/>
      <c r="C87" s="40" t="s">
        <v>177</v>
      </c>
      <c r="D87" s="40" t="s">
        <v>97</v>
      </c>
      <c r="E87" s="40" t="s">
        <v>199</v>
      </c>
      <c r="F87" s="40" t="s">
        <v>185</v>
      </c>
      <c r="G87" s="40" t="s">
        <v>91</v>
      </c>
      <c r="H87" s="40" t="s">
        <v>93</v>
      </c>
      <c r="I87" s="40" t="s">
        <v>235</v>
      </c>
      <c r="J87" s="38" t="s">
        <v>310</v>
      </c>
      <c r="K87" s="39"/>
      <c r="L87" s="66">
        <f>L88</f>
        <v>1760900</v>
      </c>
      <c r="M87" s="66">
        <f t="shared" si="4"/>
        <v>1760900</v>
      </c>
      <c r="N87" s="66">
        <f t="shared" si="4"/>
        <v>0</v>
      </c>
      <c r="O87" s="66">
        <f t="shared" si="4"/>
        <v>1760900</v>
      </c>
      <c r="P87" s="76">
        <v>0</v>
      </c>
    </row>
    <row r="88" spans="1:16" s="80" customFormat="1" ht="95.25" customHeight="1">
      <c r="A88" s="39" t="s">
        <v>198</v>
      </c>
      <c r="B88" s="40" t="s">
        <v>132</v>
      </c>
      <c r="C88" s="40" t="s">
        <v>177</v>
      </c>
      <c r="D88" s="40" t="s">
        <v>97</v>
      </c>
      <c r="E88" s="40" t="s">
        <v>199</v>
      </c>
      <c r="F88" s="40" t="s">
        <v>185</v>
      </c>
      <c r="G88" s="40" t="s">
        <v>27</v>
      </c>
      <c r="H88" s="40" t="s">
        <v>93</v>
      </c>
      <c r="I88" s="40" t="s">
        <v>235</v>
      </c>
      <c r="J88" s="38" t="s">
        <v>311</v>
      </c>
      <c r="K88" s="39" t="s">
        <v>263</v>
      </c>
      <c r="L88" s="66">
        <v>1760900</v>
      </c>
      <c r="M88" s="66">
        <v>1760900</v>
      </c>
      <c r="N88" s="76"/>
      <c r="O88" s="76">
        <f>L88</f>
        <v>1760900</v>
      </c>
      <c r="P88" s="76">
        <v>0</v>
      </c>
    </row>
    <row r="89" spans="1:16" s="80" customFormat="1" ht="153" customHeight="1" hidden="1">
      <c r="A89" s="39" t="s">
        <v>205</v>
      </c>
      <c r="B89" s="40"/>
      <c r="C89" s="40" t="s">
        <v>177</v>
      </c>
      <c r="D89" s="40" t="s">
        <v>204</v>
      </c>
      <c r="E89" s="40" t="s">
        <v>91</v>
      </c>
      <c r="F89" s="40" t="s">
        <v>92</v>
      </c>
      <c r="G89" s="40" t="s">
        <v>91</v>
      </c>
      <c r="H89" s="40" t="s">
        <v>93</v>
      </c>
      <c r="I89" s="40" t="s">
        <v>92</v>
      </c>
      <c r="J89" s="38" t="s">
        <v>205</v>
      </c>
      <c r="K89" s="39"/>
      <c r="L89" s="66">
        <f>L90</f>
        <v>0</v>
      </c>
      <c r="M89" s="66">
        <f>M90</f>
        <v>0</v>
      </c>
      <c r="N89" s="76">
        <f>N90</f>
        <v>0</v>
      </c>
      <c r="O89" s="76"/>
      <c r="P89" s="76">
        <f>P90</f>
        <v>0</v>
      </c>
    </row>
    <row r="90" spans="1:16" s="80" customFormat="1" ht="127.5" hidden="1">
      <c r="A90" s="39" t="s">
        <v>206</v>
      </c>
      <c r="B90" s="40" t="s">
        <v>132</v>
      </c>
      <c r="C90" s="40" t="s">
        <v>177</v>
      </c>
      <c r="D90" s="40" t="s">
        <v>204</v>
      </c>
      <c r="E90" s="40" t="s">
        <v>115</v>
      </c>
      <c r="F90" s="40" t="s">
        <v>92</v>
      </c>
      <c r="G90" s="40" t="s">
        <v>27</v>
      </c>
      <c r="H90" s="40" t="s">
        <v>93</v>
      </c>
      <c r="I90" s="40" t="s">
        <v>172</v>
      </c>
      <c r="J90" s="38" t="s">
        <v>206</v>
      </c>
      <c r="K90" s="39" t="s">
        <v>263</v>
      </c>
      <c r="L90" s="66">
        <v>0</v>
      </c>
      <c r="M90" s="66">
        <v>0</v>
      </c>
      <c r="N90" s="76">
        <v>0</v>
      </c>
      <c r="O90" s="76"/>
      <c r="P90" s="76">
        <v>0</v>
      </c>
    </row>
    <row r="91" spans="1:16" s="80" customFormat="1" ht="63.75" hidden="1">
      <c r="A91" s="39" t="s">
        <v>208</v>
      </c>
      <c r="B91" s="40"/>
      <c r="C91" s="40" t="s">
        <v>177</v>
      </c>
      <c r="D91" s="40" t="s">
        <v>207</v>
      </c>
      <c r="E91" s="40" t="s">
        <v>91</v>
      </c>
      <c r="F91" s="40" t="s">
        <v>92</v>
      </c>
      <c r="G91" s="40" t="s">
        <v>91</v>
      </c>
      <c r="H91" s="40" t="s">
        <v>93</v>
      </c>
      <c r="I91" s="40" t="s">
        <v>92</v>
      </c>
      <c r="J91" s="38" t="s">
        <v>208</v>
      </c>
      <c r="K91" s="39"/>
      <c r="L91" s="66">
        <f aca="true" t="shared" si="5" ref="L91:P92">L92</f>
        <v>0</v>
      </c>
      <c r="M91" s="66">
        <f t="shared" si="5"/>
        <v>0</v>
      </c>
      <c r="N91" s="76">
        <f t="shared" si="5"/>
        <v>0</v>
      </c>
      <c r="O91" s="76"/>
      <c r="P91" s="76">
        <f t="shared" si="5"/>
        <v>0</v>
      </c>
    </row>
    <row r="92" spans="1:16" s="80" customFormat="1" ht="63.75" hidden="1">
      <c r="A92" s="39" t="s">
        <v>209</v>
      </c>
      <c r="B92" s="40"/>
      <c r="C92" s="40" t="s">
        <v>177</v>
      </c>
      <c r="D92" s="40" t="s">
        <v>207</v>
      </c>
      <c r="E92" s="40" t="s">
        <v>91</v>
      </c>
      <c r="F92" s="40" t="s">
        <v>92</v>
      </c>
      <c r="G92" s="40" t="s">
        <v>27</v>
      </c>
      <c r="H92" s="40" t="s">
        <v>93</v>
      </c>
      <c r="I92" s="40" t="s">
        <v>235</v>
      </c>
      <c r="J92" s="38" t="s">
        <v>209</v>
      </c>
      <c r="K92" s="39"/>
      <c r="L92" s="66">
        <f t="shared" si="5"/>
        <v>0</v>
      </c>
      <c r="M92" s="66">
        <f t="shared" si="5"/>
        <v>0</v>
      </c>
      <c r="N92" s="76">
        <f t="shared" si="5"/>
        <v>0</v>
      </c>
      <c r="O92" s="76"/>
      <c r="P92" s="76">
        <f t="shared" si="5"/>
        <v>0</v>
      </c>
    </row>
    <row r="93" spans="1:16" s="80" customFormat="1" ht="89.25" customHeight="1" hidden="1">
      <c r="A93" s="39" t="s">
        <v>209</v>
      </c>
      <c r="B93" s="40" t="s">
        <v>132</v>
      </c>
      <c r="C93" s="40" t="s">
        <v>177</v>
      </c>
      <c r="D93" s="40" t="s">
        <v>207</v>
      </c>
      <c r="E93" s="40" t="s">
        <v>210</v>
      </c>
      <c r="F93" s="40" t="s">
        <v>101</v>
      </c>
      <c r="G93" s="40" t="s">
        <v>27</v>
      </c>
      <c r="H93" s="40" t="s">
        <v>93</v>
      </c>
      <c r="I93" s="40" t="s">
        <v>235</v>
      </c>
      <c r="J93" s="38" t="s">
        <v>211</v>
      </c>
      <c r="K93" s="39" t="s">
        <v>263</v>
      </c>
      <c r="L93" s="66">
        <v>0</v>
      </c>
      <c r="M93" s="66">
        <v>0</v>
      </c>
      <c r="N93" s="76">
        <v>0</v>
      </c>
      <c r="O93" s="76"/>
      <c r="P93" s="76">
        <v>0</v>
      </c>
    </row>
    <row r="94" spans="1:16" s="80" customFormat="1" ht="21.75" customHeight="1">
      <c r="A94" s="81"/>
      <c r="B94" s="82"/>
      <c r="C94" s="82"/>
      <c r="D94" s="82"/>
      <c r="E94" s="82"/>
      <c r="F94" s="82"/>
      <c r="G94" s="82"/>
      <c r="H94" s="30"/>
      <c r="I94" s="82"/>
      <c r="J94" s="82"/>
      <c r="K94" s="61" t="s">
        <v>49</v>
      </c>
      <c r="L94" s="70">
        <f>L13+L71</f>
        <v>51293300</v>
      </c>
      <c r="M94" s="70">
        <f>M13+M71</f>
        <v>19450862.89</v>
      </c>
      <c r="N94" s="70" t="e">
        <f>N13+N71</f>
        <v>#REF!</v>
      </c>
      <c r="O94" s="70">
        <f>O13+O71</f>
        <v>51293300</v>
      </c>
      <c r="P94" s="83">
        <f>P13+P71</f>
        <v>0</v>
      </c>
    </row>
    <row r="95" spans="1:16" s="80" customFormat="1" ht="21.75" customHeight="1" hidden="1">
      <c r="A95" s="81"/>
      <c r="B95" s="82"/>
      <c r="C95" s="82"/>
      <c r="D95" s="82"/>
      <c r="E95" s="82"/>
      <c r="F95" s="82"/>
      <c r="G95" s="82"/>
      <c r="H95" s="30"/>
      <c r="I95" s="82"/>
      <c r="J95" s="82"/>
      <c r="K95" s="61"/>
      <c r="L95" s="71"/>
      <c r="M95" s="71"/>
      <c r="N95" s="71"/>
      <c r="O95" s="71"/>
      <c r="P95" s="71"/>
    </row>
    <row r="96" spans="1:16" s="80" customFormat="1" ht="21.75" customHeight="1" hidden="1">
      <c r="A96" s="126" t="s">
        <v>226</v>
      </c>
      <c r="B96" s="126"/>
      <c r="C96" s="126"/>
      <c r="D96" s="126"/>
      <c r="E96" s="126"/>
      <c r="F96" s="126"/>
      <c r="G96" s="126"/>
      <c r="H96" s="126"/>
      <c r="I96" s="126"/>
      <c r="J96" s="126"/>
      <c r="K96" s="61"/>
      <c r="L96" s="71"/>
      <c r="M96" s="71"/>
      <c r="N96" s="71"/>
      <c r="O96" s="71"/>
      <c r="P96" s="71"/>
    </row>
    <row r="97" spans="1:16" s="80" customFormat="1" ht="21.75" customHeight="1" hidden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61"/>
      <c r="L97" s="71"/>
      <c r="M97" s="71"/>
      <c r="N97" s="71"/>
      <c r="O97" s="71"/>
      <c r="P97" s="71"/>
    </row>
    <row r="98" spans="1:16" s="80" customFormat="1" ht="21.75" customHeight="1" hidden="1">
      <c r="A98" s="81"/>
      <c r="B98" s="82"/>
      <c r="C98" s="82"/>
      <c r="D98" s="82"/>
      <c r="E98" s="82"/>
      <c r="F98" s="82"/>
      <c r="G98" s="82"/>
      <c r="H98" s="30"/>
      <c r="I98" s="82"/>
      <c r="J98" s="82"/>
      <c r="K98" s="61"/>
      <c r="L98" s="71"/>
      <c r="M98" s="71"/>
      <c r="N98" s="71"/>
      <c r="O98" s="71"/>
      <c r="P98" s="71"/>
    </row>
    <row r="99" spans="1:16" s="80" customFormat="1" ht="12.75" customHeight="1">
      <c r="A99" s="81"/>
      <c r="B99" s="82"/>
      <c r="C99" s="82"/>
      <c r="D99" s="131" t="s">
        <v>275</v>
      </c>
      <c r="E99" s="131"/>
      <c r="F99" s="131"/>
      <c r="G99" s="131"/>
      <c r="H99" s="30"/>
      <c r="I99" s="82"/>
      <c r="J99" s="82"/>
      <c r="K99" s="30"/>
      <c r="L99" s="84"/>
      <c r="M99" s="84"/>
      <c r="N99" s="85"/>
      <c r="O99" s="85"/>
      <c r="P99" s="86"/>
    </row>
    <row r="100" spans="1:16" s="80" customFormat="1" ht="15" customHeight="1">
      <c r="A100" s="119" t="s">
        <v>56</v>
      </c>
      <c r="B100" s="119"/>
      <c r="C100" s="119"/>
      <c r="D100" s="132"/>
      <c r="E100" s="132"/>
      <c r="F100" s="132"/>
      <c r="G100" s="132"/>
      <c r="H100" s="30"/>
      <c r="I100" s="118"/>
      <c r="J100" s="118"/>
      <c r="K100" s="30"/>
      <c r="L100" s="133" t="s">
        <v>289</v>
      </c>
      <c r="M100" s="133"/>
      <c r="N100" s="87"/>
      <c r="O100" s="87"/>
      <c r="P100" s="87"/>
    </row>
    <row r="101" spans="1:16" s="80" customFormat="1" ht="15" customHeight="1">
      <c r="A101" s="119" t="s">
        <v>57</v>
      </c>
      <c r="B101" s="119"/>
      <c r="C101" s="119"/>
      <c r="D101" s="111" t="s">
        <v>58</v>
      </c>
      <c r="E101" s="111"/>
      <c r="F101" s="111"/>
      <c r="G101" s="111"/>
      <c r="H101" s="30"/>
      <c r="I101" s="111" t="s">
        <v>59</v>
      </c>
      <c r="J101" s="111"/>
      <c r="K101" s="30"/>
      <c r="L101" s="134" t="s">
        <v>60</v>
      </c>
      <c r="M101" s="134"/>
      <c r="N101" s="87"/>
      <c r="O101" s="87"/>
      <c r="P101" s="87"/>
    </row>
    <row r="102" spans="1:16" s="80" customFormat="1" ht="4.5" customHeight="1">
      <c r="A102" s="81"/>
      <c r="B102" s="82"/>
      <c r="C102" s="82"/>
      <c r="D102" s="82"/>
      <c r="E102" s="82"/>
      <c r="F102" s="82"/>
      <c r="G102" s="82"/>
      <c r="H102" s="30"/>
      <c r="I102" s="82"/>
      <c r="J102" s="82"/>
      <c r="K102" s="30"/>
      <c r="L102" s="84"/>
      <c r="M102" s="84"/>
      <c r="N102" s="87"/>
      <c r="O102" s="87"/>
      <c r="P102" s="87"/>
    </row>
    <row r="103" spans="1:16" s="80" customFormat="1" ht="12.75" hidden="1">
      <c r="A103" s="81"/>
      <c r="B103" s="82"/>
      <c r="C103" s="82"/>
      <c r="D103" s="82"/>
      <c r="E103" s="82"/>
      <c r="F103" s="82"/>
      <c r="G103" s="82"/>
      <c r="H103" s="30"/>
      <c r="I103" s="82"/>
      <c r="J103" s="82"/>
      <c r="K103" s="30"/>
      <c r="L103" s="84"/>
      <c r="M103" s="84"/>
      <c r="N103" s="87"/>
      <c r="O103" s="87"/>
      <c r="P103" s="87"/>
    </row>
    <row r="104" spans="1:16" s="80" customFormat="1" ht="15" customHeight="1">
      <c r="A104" s="119" t="s">
        <v>61</v>
      </c>
      <c r="B104" s="119"/>
      <c r="C104" s="119"/>
      <c r="D104" s="136" t="s">
        <v>225</v>
      </c>
      <c r="E104" s="136"/>
      <c r="F104" s="136"/>
      <c r="G104" s="136"/>
      <c r="H104" s="30"/>
      <c r="I104" s="118"/>
      <c r="J104" s="118"/>
      <c r="K104" s="30"/>
      <c r="L104" s="133" t="s">
        <v>290</v>
      </c>
      <c r="M104" s="133"/>
      <c r="N104" s="87"/>
      <c r="O104" s="87"/>
      <c r="P104" s="87"/>
    </row>
    <row r="105" spans="1:16" s="80" customFormat="1" ht="12.75" customHeight="1">
      <c r="A105" s="81"/>
      <c r="B105" s="82"/>
      <c r="C105" s="82"/>
      <c r="D105" s="111" t="s">
        <v>58</v>
      </c>
      <c r="E105" s="111"/>
      <c r="F105" s="111"/>
      <c r="G105" s="111"/>
      <c r="H105" s="30"/>
      <c r="I105" s="111" t="s">
        <v>59</v>
      </c>
      <c r="J105" s="111"/>
      <c r="K105" s="30"/>
      <c r="L105" s="134" t="s">
        <v>60</v>
      </c>
      <c r="M105" s="134"/>
      <c r="N105" s="87"/>
      <c r="O105" s="87"/>
      <c r="P105" s="87"/>
    </row>
    <row r="106" spans="1:16" s="80" customFormat="1" ht="12.75" customHeight="1">
      <c r="A106" s="119"/>
      <c r="B106" s="119"/>
      <c r="C106" s="119"/>
      <c r="D106" s="119"/>
      <c r="E106" s="119"/>
      <c r="F106" s="119"/>
      <c r="G106" s="119"/>
      <c r="H106" s="30"/>
      <c r="I106" s="30"/>
      <c r="J106" s="30"/>
      <c r="K106" s="30"/>
      <c r="L106" s="87"/>
      <c r="M106" s="87"/>
      <c r="N106" s="87"/>
      <c r="O106" s="87"/>
      <c r="P106" s="87"/>
    </row>
    <row r="107" spans="1:16" s="80" customFormat="1" ht="12.75">
      <c r="A107" s="120"/>
      <c r="B107" s="120"/>
      <c r="C107" s="120"/>
      <c r="D107" s="120"/>
      <c r="E107" s="120"/>
      <c r="F107" s="120"/>
      <c r="G107" s="120"/>
      <c r="H107" s="82"/>
      <c r="I107" s="82"/>
      <c r="J107" s="82"/>
      <c r="K107" s="82"/>
      <c r="L107" s="84"/>
      <c r="M107" s="84"/>
      <c r="N107" s="84"/>
      <c r="O107" s="84"/>
      <c r="P107" s="84"/>
    </row>
    <row r="108" spans="1:16" ht="12.75">
      <c r="A108" s="34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72"/>
      <c r="M108" s="72"/>
      <c r="N108" s="72"/>
      <c r="O108" s="72"/>
      <c r="P108" s="84"/>
    </row>
    <row r="109" spans="1:16" ht="12.75">
      <c r="A109" s="3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72"/>
      <c r="M109" s="72"/>
      <c r="N109" s="72"/>
      <c r="O109" s="72"/>
      <c r="P109" s="84"/>
    </row>
    <row r="110" spans="1:16" ht="12.75">
      <c r="A110" s="108"/>
      <c r="B110" s="109"/>
      <c r="C110" s="109"/>
      <c r="D110" s="109"/>
      <c r="E110" s="109"/>
      <c r="F110" s="27"/>
      <c r="G110" s="27"/>
      <c r="H110" s="27"/>
      <c r="I110" s="27"/>
      <c r="J110" s="27"/>
      <c r="K110" s="27"/>
      <c r="L110" s="72"/>
      <c r="M110" s="72"/>
      <c r="N110" s="72"/>
      <c r="O110" s="72"/>
      <c r="P110" s="84"/>
    </row>
    <row r="111" spans="1:16" ht="34.5" customHeight="1">
      <c r="A111" s="109"/>
      <c r="B111" s="109"/>
      <c r="C111" s="109"/>
      <c r="D111" s="109"/>
      <c r="E111" s="109"/>
      <c r="F111" s="27"/>
      <c r="G111" s="27"/>
      <c r="H111" s="27"/>
      <c r="I111" s="27"/>
      <c r="J111" s="27"/>
      <c r="K111" s="27"/>
      <c r="L111" s="72"/>
      <c r="M111" s="135"/>
      <c r="N111" s="135"/>
      <c r="O111" s="135"/>
      <c r="P111" s="135"/>
    </row>
    <row r="112" spans="1:16" ht="12.75">
      <c r="A112" s="3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72"/>
      <c r="M112" s="72"/>
      <c r="N112" s="72"/>
      <c r="O112" s="72"/>
      <c r="P112" s="84"/>
    </row>
    <row r="113" spans="1:16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72"/>
      <c r="M113" s="72"/>
      <c r="N113" s="72"/>
      <c r="O113" s="72"/>
      <c r="P113" s="84"/>
    </row>
    <row r="114" spans="1:16" ht="12.75">
      <c r="A114" s="34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72"/>
      <c r="M114" s="72"/>
      <c r="N114" s="72"/>
      <c r="O114" s="72"/>
      <c r="P114" s="84"/>
    </row>
    <row r="115" spans="1:16" ht="12.75">
      <c r="A115" s="34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72"/>
      <c r="M115" s="72"/>
      <c r="N115" s="72"/>
      <c r="O115" s="72"/>
      <c r="P115" s="84"/>
    </row>
    <row r="116" spans="1:16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2"/>
      <c r="M116" s="72"/>
      <c r="N116" s="72"/>
      <c r="O116" s="72"/>
      <c r="P116" s="84"/>
    </row>
    <row r="117" spans="1:16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72"/>
      <c r="M117" s="72"/>
      <c r="N117" s="72"/>
      <c r="O117" s="72"/>
      <c r="P117" s="84"/>
    </row>
    <row r="118" spans="1:16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72"/>
      <c r="M118" s="72"/>
      <c r="N118" s="72"/>
      <c r="O118" s="72"/>
      <c r="P118" s="84"/>
    </row>
    <row r="119" spans="1:16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72"/>
      <c r="M119" s="72"/>
      <c r="N119" s="72"/>
      <c r="O119" s="72"/>
      <c r="P119" s="84"/>
    </row>
    <row r="120" spans="1:16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72"/>
      <c r="M120" s="72"/>
      <c r="N120" s="72"/>
      <c r="O120" s="72"/>
      <c r="P120" s="84"/>
    </row>
    <row r="121" spans="1:16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72"/>
      <c r="M121" s="72"/>
      <c r="N121" s="72"/>
      <c r="O121" s="72"/>
      <c r="P121" s="84"/>
    </row>
    <row r="122" spans="1:16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72"/>
      <c r="M122" s="72"/>
      <c r="N122" s="72"/>
      <c r="O122" s="72"/>
      <c r="P122" s="84"/>
    </row>
    <row r="123" spans="1:16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72"/>
      <c r="M123" s="72"/>
      <c r="N123" s="72"/>
      <c r="O123" s="72"/>
      <c r="P123" s="84"/>
    </row>
    <row r="124" spans="1:16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72"/>
      <c r="M124" s="72"/>
      <c r="N124" s="72"/>
      <c r="O124" s="72"/>
      <c r="P124" s="84"/>
    </row>
    <row r="125" spans="1:16" ht="12.75">
      <c r="A125" s="34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72"/>
      <c r="M125" s="72"/>
      <c r="N125" s="72"/>
      <c r="O125" s="72"/>
      <c r="P125" s="84"/>
    </row>
    <row r="126" spans="1:16" ht="12.75">
      <c r="A126" s="34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72"/>
      <c r="M126" s="72"/>
      <c r="N126" s="72"/>
      <c r="O126" s="72"/>
      <c r="P126" s="84"/>
    </row>
    <row r="127" spans="1:16" ht="12.75">
      <c r="A127" s="34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72"/>
      <c r="M127" s="72"/>
      <c r="N127" s="72"/>
      <c r="O127" s="72"/>
      <c r="P127" s="84"/>
    </row>
    <row r="128" spans="1:16" ht="12.75">
      <c r="A128" s="34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72"/>
      <c r="M128" s="72"/>
      <c r="N128" s="72"/>
      <c r="O128" s="72"/>
      <c r="P128" s="84"/>
    </row>
    <row r="129" spans="1:16" ht="12.75">
      <c r="A129" s="34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72"/>
      <c r="M129" s="72"/>
      <c r="N129" s="72"/>
      <c r="O129" s="72"/>
      <c r="P129" s="84"/>
    </row>
    <row r="130" spans="1:16" ht="12.75">
      <c r="A130" s="34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72"/>
      <c r="M130" s="72"/>
      <c r="N130" s="72"/>
      <c r="O130" s="72"/>
      <c r="P130" s="84"/>
    </row>
    <row r="131" spans="1:16" ht="12.75">
      <c r="A131" s="34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72"/>
      <c r="M131" s="72"/>
      <c r="N131" s="72"/>
      <c r="O131" s="72"/>
      <c r="P131" s="84"/>
    </row>
    <row r="132" spans="1:16" ht="12.75">
      <c r="A132" s="3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72"/>
      <c r="M132" s="72"/>
      <c r="N132" s="72"/>
      <c r="O132" s="72"/>
      <c r="P132" s="84"/>
    </row>
    <row r="133" spans="1:16" ht="12.75">
      <c r="A133" s="34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72"/>
      <c r="M133" s="72"/>
      <c r="N133" s="72"/>
      <c r="O133" s="72"/>
      <c r="P133" s="84"/>
    </row>
  </sheetData>
  <sheetProtection/>
  <mergeCells count="35">
    <mergeCell ref="A106:G107"/>
    <mergeCell ref="A110:E111"/>
    <mergeCell ref="M111:P111"/>
    <mergeCell ref="A104:C104"/>
    <mergeCell ref="D104:G104"/>
    <mergeCell ref="I104:J104"/>
    <mergeCell ref="L104:M104"/>
    <mergeCell ref="D105:G105"/>
    <mergeCell ref="I105:J105"/>
    <mergeCell ref="L105:M105"/>
    <mergeCell ref="D99:G100"/>
    <mergeCell ref="A100:C100"/>
    <mergeCell ref="I100:J100"/>
    <mergeCell ref="L100:M100"/>
    <mergeCell ref="A101:C101"/>
    <mergeCell ref="D101:G101"/>
    <mergeCell ref="I101:J101"/>
    <mergeCell ref="L101:M101"/>
    <mergeCell ref="N9:N11"/>
    <mergeCell ref="P9:P11"/>
    <mergeCell ref="B10:B11"/>
    <mergeCell ref="C10:G10"/>
    <mergeCell ref="H10:I10"/>
    <mergeCell ref="A96:J97"/>
    <mergeCell ref="A9:A11"/>
    <mergeCell ref="B9:I9"/>
    <mergeCell ref="J9:J11"/>
    <mergeCell ref="O9:O11"/>
    <mergeCell ref="B5:G5"/>
    <mergeCell ref="C6:H6"/>
    <mergeCell ref="B7:G7"/>
    <mergeCell ref="L9:L11"/>
    <mergeCell ref="M9:M11"/>
    <mergeCell ref="H2:K2"/>
    <mergeCell ref="K9:K11"/>
  </mergeCells>
  <printOptions/>
  <pageMargins left="0.35433070866141736" right="0.2362204724409449" top="0.9055118110236221" bottom="0.2755905511811024" header="0" footer="0"/>
  <pageSetup horizontalDpi="600" verticalDpi="600" orientation="landscape" paperSize="9" scale="62" r:id="rId1"/>
  <headerFooter scaleWithDoc="0" alignWithMargins="0">
    <oddHeader>&amp;C
</oddHeader>
  </headerFooter>
  <rowBreaks count="3" manualBreakCount="3">
    <brk id="29" max="16" man="1"/>
    <brk id="42" max="16" man="1"/>
    <brk id="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7.57421875" style="0" customWidth="1" collapsed="1"/>
    <col min="2" max="2" width="12.7109375" style="0" customWidth="1" collapsed="1"/>
    <col min="3" max="8" width="11.57421875" style="0" customWidth="1" collapsed="1"/>
    <col min="9" max="9" width="17.28125" style="0" customWidth="1" collapsed="1"/>
    <col min="10" max="10" width="38.28125" style="0" customWidth="1" collapsed="1"/>
    <col min="11" max="11" width="38.140625" style="0" customWidth="1" collapsed="1"/>
    <col min="12" max="12" width="11.57421875" style="0" customWidth="1" collapsed="1"/>
    <col min="13" max="13" width="12.421875" style="0" customWidth="1" collapsed="1"/>
    <col min="14" max="17" width="11.57421875" style="0" customWidth="1" collapsed="1"/>
    <col min="18" max="20" width="15.57421875" style="0" customWidth="1" collapsed="1"/>
    <col min="21" max="23" width="16.421875" style="0" customWidth="1" collapsed="1"/>
  </cols>
  <sheetData>
    <row r="1" spans="22:26" ht="34.5" customHeight="1">
      <c r="V1" s="21"/>
      <c r="W1" s="21"/>
      <c r="X1" s="21"/>
      <c r="Y1" s="21"/>
      <c r="Z1" s="21"/>
    </row>
    <row r="2" spans="1:27" ht="12.75">
      <c r="A2" s="1"/>
      <c r="B2" s="1"/>
      <c r="C2" s="1"/>
      <c r="D2" s="1"/>
      <c r="E2" s="2"/>
      <c r="F2" s="2"/>
      <c r="G2" s="2"/>
      <c r="H2" s="2"/>
      <c r="I2" s="2"/>
      <c r="J2" s="2" t="s">
        <v>0</v>
      </c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2"/>
      <c r="F3" s="2"/>
      <c r="G3" s="2"/>
      <c r="H3" s="2"/>
      <c r="I3" s="2"/>
      <c r="J3" s="2" t="s">
        <v>1</v>
      </c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2"/>
      <c r="F4" s="2"/>
      <c r="G4" s="2"/>
      <c r="H4" s="2"/>
      <c r="I4" s="2"/>
      <c r="J4" s="2" t="s">
        <v>2</v>
      </c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2"/>
      <c r="F6" s="15"/>
      <c r="G6" s="3"/>
      <c r="H6" s="2"/>
      <c r="I6" s="148" t="s">
        <v>3</v>
      </c>
      <c r="J6" s="148"/>
      <c r="K6" s="3" t="s">
        <v>4</v>
      </c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"/>
      <c r="C7" s="1"/>
      <c r="D7" s="1"/>
      <c r="E7" s="2"/>
      <c r="F7" s="2"/>
      <c r="G7" s="3"/>
      <c r="H7" s="2"/>
      <c r="I7" s="148" t="s">
        <v>5</v>
      </c>
      <c r="J7" s="148"/>
      <c r="K7" s="3" t="s">
        <v>6</v>
      </c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1"/>
      <c r="D8" s="1"/>
      <c r="E8" s="2"/>
      <c r="F8" s="2"/>
      <c r="G8" s="3"/>
      <c r="I8" s="148" t="s">
        <v>7</v>
      </c>
      <c r="J8" s="148"/>
      <c r="K8" s="3" t="s">
        <v>8</v>
      </c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49" t="s">
        <v>9</v>
      </c>
      <c r="L10" s="149"/>
      <c r="M10" s="14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3" spans="1:23" ht="12.75" customHeight="1">
      <c r="A13" s="145" t="s">
        <v>65</v>
      </c>
      <c r="B13" s="138" t="s">
        <v>10</v>
      </c>
      <c r="C13" s="139"/>
      <c r="D13" s="139"/>
      <c r="E13" s="139"/>
      <c r="F13" s="139"/>
      <c r="G13" s="139"/>
      <c r="H13" s="139"/>
      <c r="I13" s="140"/>
      <c r="J13" s="143" t="s">
        <v>11</v>
      </c>
      <c r="K13" s="138" t="s">
        <v>64</v>
      </c>
      <c r="L13" s="143" t="s">
        <v>89</v>
      </c>
      <c r="M13" s="143" t="s">
        <v>88</v>
      </c>
      <c r="N13" s="143" t="s">
        <v>87</v>
      </c>
      <c r="O13" s="143" t="s">
        <v>78</v>
      </c>
      <c r="P13" s="143" t="s">
        <v>79</v>
      </c>
      <c r="Q13" s="143" t="s">
        <v>80</v>
      </c>
      <c r="R13" s="143" t="s">
        <v>81</v>
      </c>
      <c r="S13" s="143" t="s">
        <v>82</v>
      </c>
      <c r="T13" s="143" t="s">
        <v>83</v>
      </c>
      <c r="U13" s="143" t="s">
        <v>84</v>
      </c>
      <c r="V13" s="143" t="s">
        <v>85</v>
      </c>
      <c r="W13" s="143" t="s">
        <v>86</v>
      </c>
    </row>
    <row r="14" spans="1:23" ht="23.25" customHeight="1">
      <c r="A14" s="146"/>
      <c r="B14" s="143" t="s">
        <v>63</v>
      </c>
      <c r="C14" s="143" t="s">
        <v>12</v>
      </c>
      <c r="D14" s="143"/>
      <c r="E14" s="143"/>
      <c r="F14" s="143"/>
      <c r="G14" s="143"/>
      <c r="H14" s="138" t="s">
        <v>13</v>
      </c>
      <c r="I14" s="138"/>
      <c r="J14" s="143"/>
      <c r="K14" s="138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1:23" ht="51">
      <c r="A15" s="147"/>
      <c r="B15" s="143"/>
      <c r="C15" s="5" t="s">
        <v>14</v>
      </c>
      <c r="D15" s="5" t="s">
        <v>15</v>
      </c>
      <c r="E15" s="5" t="s">
        <v>16</v>
      </c>
      <c r="F15" s="5" t="s">
        <v>17</v>
      </c>
      <c r="G15" s="6" t="s">
        <v>18</v>
      </c>
      <c r="H15" s="5" t="s">
        <v>19</v>
      </c>
      <c r="I15" s="7" t="s">
        <v>20</v>
      </c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</row>
    <row r="16" spans="1:23" ht="12.75">
      <c r="A16" s="5">
        <v>2</v>
      </c>
      <c r="B16" s="5">
        <v>3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8" t="s">
        <v>28</v>
      </c>
      <c r="K16" s="5" t="s">
        <v>29</v>
      </c>
      <c r="L16" s="8" t="s">
        <v>30</v>
      </c>
      <c r="M16" s="5" t="s">
        <v>31</v>
      </c>
      <c r="N16" s="8" t="s">
        <v>32</v>
      </c>
      <c r="O16" s="8">
        <v>16</v>
      </c>
      <c r="P16" s="5">
        <v>17</v>
      </c>
      <c r="Q16" s="8">
        <v>18</v>
      </c>
      <c r="R16" s="17">
        <v>19</v>
      </c>
      <c r="S16" s="18">
        <v>20</v>
      </c>
      <c r="T16" s="17">
        <v>21</v>
      </c>
      <c r="U16" s="20">
        <v>22</v>
      </c>
      <c r="V16" s="19">
        <v>23</v>
      </c>
      <c r="W16" s="20">
        <v>24</v>
      </c>
    </row>
    <row r="17" spans="1:23" ht="25.5">
      <c r="A17" s="16">
        <f>IF(D17="00",J17,IF(E17="00",J17,IF(F17="000",IF(G17="00",J17,J17),A16)))</f>
        <v>2</v>
      </c>
      <c r="B17" s="9" t="s">
        <v>33</v>
      </c>
      <c r="C17" s="9" t="s">
        <v>34</v>
      </c>
      <c r="D17" s="9" t="s">
        <v>35</v>
      </c>
      <c r="E17" s="9" t="s">
        <v>36</v>
      </c>
      <c r="F17" s="9" t="s">
        <v>37</v>
      </c>
      <c r="G17" s="9" t="s">
        <v>38</v>
      </c>
      <c r="H17" s="9" t="s">
        <v>39</v>
      </c>
      <c r="I17" s="9" t="s">
        <v>40</v>
      </c>
      <c r="J17" s="10" t="s">
        <v>41</v>
      </c>
      <c r="K17" s="5" t="s">
        <v>42</v>
      </c>
      <c r="L17" s="11" t="s">
        <v>43</v>
      </c>
      <c r="M17" s="11" t="s">
        <v>44</v>
      </c>
      <c r="N17" s="11" t="s">
        <v>45</v>
      </c>
      <c r="O17" s="11" t="s">
        <v>46</v>
      </c>
      <c r="P17" s="11" t="s">
        <v>47</v>
      </c>
      <c r="Q17" s="11" t="s">
        <v>48</v>
      </c>
      <c r="R17" s="11" t="s">
        <v>66</v>
      </c>
      <c r="S17" s="11" t="s">
        <v>68</v>
      </c>
      <c r="T17" s="11" t="s">
        <v>70</v>
      </c>
      <c r="U17" s="11" t="s">
        <v>72</v>
      </c>
      <c r="V17" s="11" t="s">
        <v>73</v>
      </c>
      <c r="W17" s="11" t="s">
        <v>74</v>
      </c>
    </row>
    <row r="18" spans="8:23" ht="12.75">
      <c r="H18" s="12"/>
      <c r="K18" s="13" t="s">
        <v>49</v>
      </c>
      <c r="L18" s="11" t="s">
        <v>50</v>
      </c>
      <c r="M18" s="11" t="s">
        <v>51</v>
      </c>
      <c r="N18" s="11" t="s">
        <v>52</v>
      </c>
      <c r="O18" s="11" t="s">
        <v>53</v>
      </c>
      <c r="P18" s="11" t="s">
        <v>54</v>
      </c>
      <c r="Q18" s="11" t="s">
        <v>55</v>
      </c>
      <c r="R18" s="11" t="s">
        <v>67</v>
      </c>
      <c r="S18" s="11" t="s">
        <v>69</v>
      </c>
      <c r="T18" s="11" t="s">
        <v>71</v>
      </c>
      <c r="U18" s="11" t="s">
        <v>77</v>
      </c>
      <c r="V18" s="11" t="s">
        <v>76</v>
      </c>
      <c r="W18" s="11" t="s">
        <v>75</v>
      </c>
    </row>
    <row r="19" spans="8:26" ht="12.75">
      <c r="H19" s="12"/>
      <c r="K19" s="12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1" t="s">
        <v>56</v>
      </c>
      <c r="B20" s="141"/>
      <c r="C20" s="141"/>
      <c r="F20" s="144"/>
      <c r="G20" s="144"/>
      <c r="H20" s="12"/>
      <c r="I20" s="144"/>
      <c r="J20" s="144"/>
      <c r="K20" s="12"/>
      <c r="L20" s="144"/>
      <c r="M20" s="144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41" t="s">
        <v>57</v>
      </c>
      <c r="B21" s="141"/>
      <c r="C21" s="141"/>
      <c r="F21" s="137" t="s">
        <v>58</v>
      </c>
      <c r="G21" s="137"/>
      <c r="H21" s="12"/>
      <c r="I21" s="137" t="s">
        <v>59</v>
      </c>
      <c r="J21" s="137"/>
      <c r="K21" s="12"/>
      <c r="L21" s="137" t="s">
        <v>60</v>
      </c>
      <c r="M21" s="13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8:26" ht="12.75">
      <c r="H22" s="12"/>
      <c r="K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8:26" ht="12.75">
      <c r="H23" s="12"/>
      <c r="K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41" t="s">
        <v>61</v>
      </c>
      <c r="B24" s="141"/>
      <c r="C24" s="141"/>
      <c r="F24" s="144"/>
      <c r="G24" s="144"/>
      <c r="H24" s="12"/>
      <c r="I24" s="144"/>
      <c r="J24" s="144"/>
      <c r="K24" s="12"/>
      <c r="L24" s="144"/>
      <c r="M24" s="14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6:26" ht="12.75" customHeight="1">
      <c r="F25" s="137" t="s">
        <v>58</v>
      </c>
      <c r="G25" s="137"/>
      <c r="H25" s="12"/>
      <c r="I25" s="137" t="s">
        <v>59</v>
      </c>
      <c r="J25" s="137"/>
      <c r="K25" s="12"/>
      <c r="L25" s="137" t="s">
        <v>60</v>
      </c>
      <c r="M25" s="13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41" t="s">
        <v>62</v>
      </c>
      <c r="B26" s="141"/>
      <c r="C26" s="141"/>
      <c r="D26" s="141"/>
      <c r="E26" s="141"/>
      <c r="F26" s="141"/>
      <c r="G26" s="14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7" ht="12.75">
      <c r="A27" s="142"/>
      <c r="B27" s="142"/>
      <c r="C27" s="142"/>
      <c r="D27" s="142"/>
      <c r="E27" s="142"/>
      <c r="F27" s="142"/>
      <c r="G27" s="142"/>
    </row>
  </sheetData>
  <sheetProtection/>
  <mergeCells count="39">
    <mergeCell ref="A21:C21"/>
    <mergeCell ref="Q13:Q15"/>
    <mergeCell ref="V13:V15"/>
    <mergeCell ref="W13:W15"/>
    <mergeCell ref="I6:J6"/>
    <mergeCell ref="I7:J7"/>
    <mergeCell ref="I8:J8"/>
    <mergeCell ref="K10:M10"/>
    <mergeCell ref="K13:K15"/>
    <mergeCell ref="L13:L15"/>
    <mergeCell ref="L21:M21"/>
    <mergeCell ref="S13:S15"/>
    <mergeCell ref="A24:C24"/>
    <mergeCell ref="F24:G24"/>
    <mergeCell ref="I24:J24"/>
    <mergeCell ref="C14:G14"/>
    <mergeCell ref="H14:I14"/>
    <mergeCell ref="A20:C20"/>
    <mergeCell ref="F20:G20"/>
    <mergeCell ref="I20:J20"/>
    <mergeCell ref="A13:A15"/>
    <mergeCell ref="B14:B15"/>
    <mergeCell ref="J13:J15"/>
    <mergeCell ref="U13:U15"/>
    <mergeCell ref="T13:T15"/>
    <mergeCell ref="N13:N15"/>
    <mergeCell ref="O13:O15"/>
    <mergeCell ref="P13:P15"/>
    <mergeCell ref="R13:R15"/>
    <mergeCell ref="F21:G21"/>
    <mergeCell ref="I21:J21"/>
    <mergeCell ref="B13:I13"/>
    <mergeCell ref="A26:G27"/>
    <mergeCell ref="M13:M15"/>
    <mergeCell ref="L24:M24"/>
    <mergeCell ref="F25:G25"/>
    <mergeCell ref="I25:J25"/>
    <mergeCell ref="L25:M25"/>
    <mergeCell ref="L20:M20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2022-11-07T09:59:39Z</cp:lastPrinted>
  <dcterms:created xsi:type="dcterms:W3CDTF">2017-06-15T16:31:17Z</dcterms:created>
  <dcterms:modified xsi:type="dcterms:W3CDTF">2023-05-03T11:53:03Z</dcterms:modified>
  <cp:category/>
  <cp:version/>
  <cp:contentType/>
  <cp:contentStatus/>
</cp:coreProperties>
</file>